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5440" windowHeight="15840"/>
  </bookViews>
  <sheets>
    <sheet name="Титул" sheetId="11" r:id="rId1"/>
    <sheet name="Табл.11" sheetId="8" r:id="rId2"/>
    <sheet name="Табл.12" sheetId="7" r:id="rId3"/>
    <sheet name="Табл.13" sheetId="6" r:id="rId4"/>
    <sheet name="Табл.14" sheetId="5" r:id="rId5"/>
    <sheet name="Табл.16" sheetId="9" r:id="rId6"/>
    <sheet name="Изменения МП" sheetId="13" r:id="rId7"/>
    <sheet name="Оц.Эфф.МП" sheetId="12" r:id="rId8"/>
  </sheets>
  <definedNames>
    <definedName name="_xlnm.Print_Area" localSheetId="1">Табл.11!$A$1:$G$18</definedName>
    <definedName name="_xlnm.Print_Area" localSheetId="2">Табл.12!$A$1:$J$20</definedName>
    <definedName name="_xlnm.Print_Area" localSheetId="3">Табл.13!$A$1:$F$23</definedName>
  </definedNames>
  <calcPr calcId="125725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2"/>
  <c r="F17"/>
  <c r="F16"/>
  <c r="F15"/>
  <c r="F14"/>
  <c r="F13"/>
  <c r="F12"/>
  <c r="F11"/>
  <c r="B23" s="1"/>
  <c r="F6" i="6"/>
  <c r="E6"/>
  <c r="D6"/>
  <c r="D28" i="12" l="1"/>
  <c r="F10" l="1"/>
  <c r="E23" l="1"/>
  <c r="F30" l="1"/>
</calcChain>
</file>

<file path=xl/comments1.xml><?xml version="1.0" encoding="utf-8"?>
<comments xmlns="http://schemas.openxmlformats.org/spreadsheetml/2006/main">
  <authors>
    <author>odn</author>
  </authors>
  <commentList>
    <comment ref="D4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2015
</t>
        </r>
      </text>
    </comment>
  </commentList>
</comments>
</file>

<file path=xl/comments2.xml><?xml version="1.0" encoding="utf-8"?>
<comments xmlns="http://schemas.openxmlformats.org/spreadsheetml/2006/main">
  <authors>
    <author>odn</author>
  </authors>
  <commentList>
    <comment ref="C1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Вводим наименование МП</t>
        </r>
      </text>
    </commen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Вводим количество индикаторов МП</t>
        </r>
      </text>
    </comment>
    <comment ref="A9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Вводим плановые и фактические значения индикаторов и желаемую тенденцию их изменения</t>
        </r>
      </text>
    </comment>
    <comment ref="E23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ввести выражение (сумма ПДЦ всех подпрограмм МП / количество подпрограмм).
При отсутствии подпрограмм показатель = ПДЦ общ.</t>
        </r>
      </text>
    </comment>
  </commentList>
</comments>
</file>

<file path=xl/sharedStrings.xml><?xml version="1.0" encoding="utf-8"?>
<sst xmlns="http://schemas.openxmlformats.org/spreadsheetml/2006/main" count="386" uniqueCount="208">
  <si>
    <t>план</t>
  </si>
  <si>
    <t>факт</t>
  </si>
  <si>
    <t>И общ.к</t>
  </si>
  <si>
    <t>ПДЦ общ. =</t>
  </si>
  <si>
    <t>Оценка степени достижения цели и решения задач программы</t>
  </si>
  <si>
    <t>ЭИС</t>
  </si>
  <si>
    <t>Наименование муниципальной программы</t>
  </si>
  <si>
    <t>Оценка эффективности за</t>
  </si>
  <si>
    <t>Ответственный исполнитель</t>
  </si>
  <si>
    <t>ФИО</t>
  </si>
  <si>
    <t>Подпись</t>
  </si>
  <si>
    <t>Желаемая тенденция*</t>
  </si>
  <si>
    <t>* увеличение</t>
  </si>
  <si>
    <t>Оценка степени соответствия уровня затрат программы</t>
  </si>
  <si>
    <t>ПДЦ пр.=</t>
  </si>
  <si>
    <t>Сведения о достижении значений показателей (индикаторов)</t>
  </si>
  <si>
    <t>Таблица 11</t>
  </si>
  <si>
    <t>№ п/п</t>
  </si>
  <si>
    <t>Показатель (индикатор) наименование</t>
  </si>
  <si>
    <t>Годы</t>
  </si>
  <si>
    <t xml:space="preserve">год, предшествующий отчетному &lt;4&gt; 
</t>
  </si>
  <si>
    <t>отчетный год</t>
  </si>
  <si>
    <t>&lt;4&gt; Приводится фактическое значение индикатора или показателя за год, предшествующий отчетному.</t>
  </si>
  <si>
    <t>Таблица 12</t>
  </si>
  <si>
    <t xml:space="preserve">Наименование основного мероприятия </t>
  </si>
  <si>
    <t>Плановый срок</t>
  </si>
  <si>
    <t>Фактический срок</t>
  </si>
  <si>
    <t>Результаты</t>
  </si>
  <si>
    <t xml:space="preserve">Проблемы, возникшие в ходе реализации мероприятия &lt;5&gt;    
</t>
  </si>
  <si>
    <t>начала реализации</t>
  </si>
  <si>
    <t>окончания реализации</t>
  </si>
  <si>
    <t xml:space="preserve">...                      </t>
  </si>
  <si>
    <t>&lt;5&gt; При наличии отклонений плановых сроков реализации мероприятий от фактических приводится краткое описание проблем, а при отсутствии отклонений указывается "нет".</t>
  </si>
  <si>
    <t xml:space="preserve">Отчет об использовании бюджетных ассигнований бюджета района на реализацию муниципальной программы (тыс. руб.)
</t>
  </si>
  <si>
    <t>Таблица 13</t>
  </si>
  <si>
    <t xml:space="preserve">Статус </t>
  </si>
  <si>
    <t xml:space="preserve">Наименование муниципальной программы, подпрограммы муниципальной программы, основного мероприятия    
</t>
  </si>
  <si>
    <t xml:space="preserve">Ответственный исполнитель, соисполнители </t>
  </si>
  <si>
    <t xml:space="preserve">Расходы (тыс. руб.), годы               </t>
  </si>
  <si>
    <t xml:space="preserve">сводная бюджетная роспись, план на 1   
января отчетного года
</t>
  </si>
  <si>
    <t xml:space="preserve">сводная бюджетная роспись на отчетную дату &lt;6&gt;             
</t>
  </si>
  <si>
    <t>кассовое исполнение</t>
  </si>
  <si>
    <t>Муниципальная программа</t>
  </si>
  <si>
    <t xml:space="preserve">соисполнитель 1          </t>
  </si>
  <si>
    <t xml:space="preserve">Подпрограмма 1 </t>
  </si>
  <si>
    <t xml:space="preserve">ответственный исполнитель подпрограммы     </t>
  </si>
  <si>
    <t>&lt;6&gt; Для годового отчета - 31 декабря отчетного года.</t>
  </si>
  <si>
    <t>&lt;7&gt; Под обеспечением реализации муниципальной программы понимается деятельность, не направленная на реализацию основных мероприятий подпрограмм.</t>
  </si>
  <si>
    <t>Отчет об использовании бюджетных ассигнований бюджета района, областного и федерального бюджетов, бюджетов сельских поселений и средств внебюджетных источников на реализацию муниципальной программы (тыс. руб.)</t>
  </si>
  <si>
    <t>Таблица 14</t>
  </si>
  <si>
    <t>Статус</t>
  </si>
  <si>
    <t xml:space="preserve">Наименование муниципальной программы, подпрограммы муниципальной программы, основного мероприятия    
</t>
  </si>
  <si>
    <t xml:space="preserve">Источники ресурсного обеспечения   </t>
  </si>
  <si>
    <t>Оценка расходов &lt;8&gt;</t>
  </si>
  <si>
    <t>Фактические расходы &lt;9&gt;</t>
  </si>
  <si>
    <t xml:space="preserve">Муниципальная программа   </t>
  </si>
  <si>
    <t xml:space="preserve">бюджет района                          </t>
  </si>
  <si>
    <t>федеральный бюджет</t>
  </si>
  <si>
    <t xml:space="preserve">областной бюджет                                 </t>
  </si>
  <si>
    <t xml:space="preserve">бюджеты сельских поселений  </t>
  </si>
  <si>
    <t xml:space="preserve">внебюджетные источники                 </t>
  </si>
  <si>
    <t>&lt;8&gt; В соответствии с муниципальной программой.</t>
  </si>
  <si>
    <t>&lt;9&gt; Кассовые расходы по соответствующим источникам.</t>
  </si>
  <si>
    <t>Сведения об ожидаемых значениях показателей (индикаторов)</t>
  </si>
  <si>
    <t>Таблица 16</t>
  </si>
  <si>
    <t xml:space="preserve">Показатель (индикатор) наименование        
</t>
  </si>
  <si>
    <t>Значения показателей (индикаторов)
муниципальной программы, подпрограммы муниципальной программы</t>
  </si>
  <si>
    <t>Обоснование отклонений значений показателя (индикатора) на конец отчетного года (при наличии)</t>
  </si>
  <si>
    <t xml:space="preserve">текущий год  </t>
  </si>
  <si>
    <t xml:space="preserve">ожидаемое значение на конец года      
</t>
  </si>
  <si>
    <t>тел.</t>
  </si>
  <si>
    <t>за</t>
  </si>
  <si>
    <t>год</t>
  </si>
  <si>
    <t>Индикатор (наименование)</t>
  </si>
  <si>
    <t>Ед. изм.</t>
  </si>
  <si>
    <t>Количество индикаторов</t>
  </si>
  <si>
    <t xml:space="preserve">   уменьшение</t>
  </si>
  <si>
    <t xml:space="preserve">Сведения о степени выполнения основных мероприятий  муниципальной программы
</t>
  </si>
  <si>
    <t>Администрация Череповецкого муниципального района</t>
  </si>
  <si>
    <t xml:space="preserve">Отчет о реализации и оценке эффективности муниципальной программы </t>
  </si>
  <si>
    <t>Ответственный исполнитель:</t>
  </si>
  <si>
    <t>Структурное подразделение</t>
  </si>
  <si>
    <t>Общая эффективность и результативность муниципальной программы</t>
  </si>
  <si>
    <t>Программа эффективна</t>
  </si>
  <si>
    <t>Программа частично эффективна</t>
  </si>
  <si>
    <t>Программа неэффективна</t>
  </si>
  <si>
    <t>1,90 и более</t>
  </si>
  <si>
    <t>от 1,90 до 1,75</t>
  </si>
  <si>
    <t>менее 1,75</t>
  </si>
  <si>
    <t>e-mail</t>
  </si>
  <si>
    <t>Нет</t>
  </si>
  <si>
    <t xml:space="preserve">Обоснование отклонений значений показателя (индикатора) на конец отчетного года (при наличии) </t>
  </si>
  <si>
    <t>Сведения об изменениях внесенных в муниципальную программу</t>
  </si>
  <si>
    <t>Реквизиты  нормативно-правового акта</t>
  </si>
  <si>
    <t>Перечень изменений</t>
  </si>
  <si>
    <t>Обоснование изменений</t>
  </si>
  <si>
    <t>Детские и молодежные общественные объединения</t>
  </si>
  <si>
    <t>-</t>
  </si>
  <si>
    <t>Апрель</t>
  </si>
  <si>
    <t>Всего</t>
  </si>
  <si>
    <t xml:space="preserve">Всего                        </t>
  </si>
  <si>
    <r>
      <t>З</t>
    </r>
    <r>
      <rPr>
        <vertAlign val="superscript"/>
        <sz val="11"/>
        <color indexed="8"/>
        <rFont val="Calibri"/>
        <family val="2"/>
        <charset val="204"/>
      </rPr>
      <t>б</t>
    </r>
  </si>
  <si>
    <r>
      <t>З</t>
    </r>
    <r>
      <rPr>
        <vertAlign val="superscript"/>
        <sz val="11"/>
        <color indexed="8"/>
        <rFont val="Calibri"/>
        <family val="2"/>
        <charset val="204"/>
      </rPr>
      <t>ф</t>
    </r>
  </si>
  <si>
    <t>Январь</t>
  </si>
  <si>
    <t>Декабрь</t>
  </si>
  <si>
    <t>Содействие развитию институтов гражданского общества и повышению эффективности управления сельскими территориями в Череповецком муниципальном районе на 2023-2028 годы</t>
  </si>
  <si>
    <t xml:space="preserve">Заместитель руководителя администрации
по общим вопросам, начальник отдела
</t>
  </si>
  <si>
    <t>Отдел по работе с общественностью и молодежью</t>
  </si>
  <si>
    <t>Соколов А.М.</t>
  </si>
  <si>
    <t>(8202) 24 -08-42</t>
  </si>
  <si>
    <t>Ед.</t>
  </si>
  <si>
    <t>Чел.</t>
  </si>
  <si>
    <r>
      <rPr>
        <b/>
        <sz val="11"/>
        <color theme="1"/>
        <rFont val="Calibri"/>
        <family val="2"/>
        <charset val="204"/>
        <scheme val="minor"/>
      </rPr>
      <t xml:space="preserve">Основное мероприятие 1. </t>
    </r>
    <r>
      <rPr>
        <sz val="11"/>
        <color theme="1"/>
        <rFont val="Calibri"/>
        <family val="2"/>
        <charset val="204"/>
        <scheme val="minor"/>
      </rPr>
      <t>Предоставление субсидий из районного бюджета социально ориентированным некоммерческим организациям, не являющимся государственными (муниципальными) учреждениями, осуществляющим деятельность на территории Череповецкого муниципального района</t>
    </r>
  </si>
  <si>
    <t xml:space="preserve">Отдел по работе с общественностью и молодежью
</t>
  </si>
  <si>
    <r>
      <t>Отдел по работе с общественностью и молодежью</t>
    </r>
    <r>
      <rPr>
        <b/>
        <sz val="11"/>
        <color indexed="8"/>
        <rFont val="Calibri"/>
        <family val="2"/>
        <charset val="204"/>
      </rPr>
      <t xml:space="preserve">
</t>
    </r>
  </si>
  <si>
    <t xml:space="preserve">Отдел по работе с общественностью и молодежью
</t>
  </si>
  <si>
    <t xml:space="preserve">Отдел по работе с общественностью и молодежью,
Отдел культуры
</t>
  </si>
  <si>
    <r>
      <rPr>
        <b/>
        <sz val="11"/>
        <color theme="1"/>
        <rFont val="Calibri"/>
        <family val="2"/>
        <charset val="204"/>
        <scheme val="minor"/>
      </rPr>
      <t xml:space="preserve">Основное мероприятие 2. </t>
    </r>
    <r>
      <rPr>
        <sz val="11"/>
        <color theme="1"/>
        <rFont val="Calibri"/>
        <family val="2"/>
        <charset val="204"/>
        <scheme val="minor"/>
      </rPr>
      <t>Оказание информационной поддержки социально ориентированным некоммерческим организациям, осуществляющим свою деятельность на территории Череповецкого муниципального района</t>
    </r>
  </si>
  <si>
    <r>
      <t xml:space="preserve">Основное мероприятие 3. 
</t>
    </r>
    <r>
      <rPr>
        <sz val="11"/>
        <color theme="1"/>
        <rFont val="Calibri"/>
        <family val="2"/>
        <charset val="204"/>
        <scheme val="minor"/>
      </rPr>
      <t>Организация и проведение смотра-конкурса первичных ветеранских организаций</t>
    </r>
    <r>
      <rPr>
        <b/>
        <sz val="11"/>
        <color theme="1"/>
        <rFont val="Calibri"/>
        <family val="2"/>
        <charset val="204"/>
        <scheme val="minor"/>
      </rPr>
      <t xml:space="preserve">
</t>
    </r>
  </si>
  <si>
    <r>
      <rPr>
        <b/>
        <sz val="11"/>
        <color theme="1"/>
        <rFont val="Calibri"/>
        <family val="2"/>
        <charset val="204"/>
        <scheme val="minor"/>
      </rPr>
      <t xml:space="preserve">Основное мероприятие 4. </t>
    </r>
    <r>
      <rPr>
        <sz val="11"/>
        <color theme="1"/>
        <rFont val="Calibri"/>
        <family val="2"/>
        <charset val="204"/>
        <scheme val="minor"/>
      </rPr>
      <t>Предоставление субсидий на осуществление текущей деятельности ветеранской организации и организации инвалидов Череповецкого муниципального района.</t>
    </r>
  </si>
  <si>
    <r>
      <rPr>
        <b/>
        <sz val="11"/>
        <color theme="1"/>
        <rFont val="Calibri"/>
        <family val="2"/>
        <charset val="204"/>
        <scheme val="minor"/>
      </rPr>
      <t xml:space="preserve">Мероприятие 4.1. </t>
    </r>
    <r>
      <rPr>
        <sz val="11"/>
        <color theme="1"/>
        <rFont val="Calibri"/>
        <family val="2"/>
        <charset val="204"/>
        <scheme val="minor"/>
      </rPr>
      <t>Предоставление субсидии из бюджета района на оказание поддержки ветеранским организациям</t>
    </r>
  </si>
  <si>
    <r>
      <rPr>
        <b/>
        <sz val="11"/>
        <color theme="1"/>
        <rFont val="Calibri"/>
        <family val="2"/>
        <charset val="204"/>
        <scheme val="minor"/>
      </rPr>
      <t xml:space="preserve">Мероприятие 4.2. </t>
    </r>
    <r>
      <rPr>
        <sz val="11"/>
        <color theme="1"/>
        <rFont val="Calibri"/>
        <family val="2"/>
        <charset val="204"/>
        <scheme val="minor"/>
      </rPr>
      <t>Предоставление субсидии из бюджета района на оказание поддержки организациям инвалидов</t>
    </r>
  </si>
  <si>
    <r>
      <rPr>
        <b/>
        <sz val="11"/>
        <color theme="1"/>
        <rFont val="Calibri"/>
        <family val="2"/>
        <charset val="204"/>
        <scheme val="minor"/>
      </rPr>
      <t xml:space="preserve">Основное мероприятие 5. </t>
    </r>
    <r>
      <rPr>
        <sz val="11"/>
        <color theme="1"/>
        <rFont val="Calibri"/>
        <family val="2"/>
        <charset val="204"/>
        <scheme val="minor"/>
      </rPr>
      <t>Организация и проведение конкурса на звание «Лучший староста Череповецкого муниципального района»</t>
    </r>
  </si>
  <si>
    <r>
      <rPr>
        <b/>
        <sz val="11"/>
        <color indexed="8"/>
        <rFont val="Calibri"/>
        <family val="2"/>
        <charset val="204"/>
      </rPr>
      <t xml:space="preserve">Основное мероприятие 6. </t>
    </r>
    <r>
      <rPr>
        <sz val="11"/>
        <color indexed="8"/>
        <rFont val="Calibri"/>
        <family val="2"/>
        <charset val="204"/>
      </rPr>
      <t>Организация и проведение конкурса «Лучшее сельское поселение Череповецкого муниципального района»</t>
    </r>
  </si>
  <si>
    <r>
      <rPr>
        <b/>
        <sz val="11"/>
        <color indexed="8"/>
        <rFont val="Calibri"/>
        <family val="2"/>
        <charset val="204"/>
      </rPr>
      <t xml:space="preserve">Основное мероприятие 7. </t>
    </r>
    <r>
      <rPr>
        <sz val="11"/>
        <color indexed="8"/>
        <rFont val="Calibri"/>
        <family val="2"/>
        <charset val="204"/>
      </rPr>
      <t>Организация и проведение конкурса инициативных проектов на территории Череповецкого муниципального района</t>
    </r>
  </si>
  <si>
    <t xml:space="preserve">Отдел по работе с общественностью и молодежью, 
Управляющий делами администрации района
</t>
  </si>
  <si>
    <t xml:space="preserve">Отдел по работе с общественностью и молодежью,
Отдел экологического контроля
</t>
  </si>
  <si>
    <t xml:space="preserve">Отдел по работе с общественностью и молодежью,
Финансовое управление
</t>
  </si>
  <si>
    <t>июль</t>
  </si>
  <si>
    <t>Июль</t>
  </si>
  <si>
    <t>Октябрь</t>
  </si>
  <si>
    <t>Ноябрь</t>
  </si>
  <si>
    <t>Март</t>
  </si>
  <si>
    <t>Май</t>
  </si>
  <si>
    <t>Стимулирование деятельности организаций, поддержка их участников</t>
  </si>
  <si>
    <t xml:space="preserve">Более активное вовлечение жителей района в решение вопросов  местного значения </t>
  </si>
  <si>
    <t xml:space="preserve">Привлечение населения района к более активному труду по производству сельскохозяйственной продукции и образцовому содержанию приусадебных участков </t>
  </si>
  <si>
    <t>Формирование положительного имиджа администрации района</t>
  </si>
  <si>
    <t>Создание условий для эффективной деятельности старост сельских населенных пунктов района, стимулирование их активности при решении вопросов местного значения</t>
  </si>
  <si>
    <t>Создание условий для популяризации и эффективной деятельности первичных ветеранских организаций района</t>
  </si>
  <si>
    <t>Создание условий для эффективной деятельности администраций сельских поселений района</t>
  </si>
  <si>
    <t>Информационное сопровождение и освещение реализации социально значимых проектов и деятельности СОНКО, повышение конструктивного взаимодействия СОНКО и органов местного самоуправления</t>
  </si>
  <si>
    <t>Создание условий для привлечения СОНКО, осуществляющих деятельность на территории района, к участию в решении социально значимых задач, для поддержки и развития общественной инициативы и гражданского общества</t>
  </si>
  <si>
    <t>В течение всего года на постоянной основе СОНКО оказывалось информационное сопровождение и освещение реализации социально значимых проектов и деятельности СОНКО</t>
  </si>
  <si>
    <t>Поддержка оказана Череповецкой районной организации общероссийской общественной организации "Всероссийское общество инвалидов" (ВОИ)</t>
  </si>
  <si>
    <t>Поддержка оказана Череповецкому районному отделению Всероссийской общественной организации ветеранов (пенсионеров) войны, труда, Вооруженных Сил и правоохранительных органов</t>
  </si>
  <si>
    <t>Участие приняли 19 первичных ветеранских организаций</t>
  </si>
  <si>
    <t>Сформирован положительный имидж администрации района</t>
  </si>
  <si>
    <t>средства физических и юридических лиц (пожертвования)</t>
  </si>
  <si>
    <t xml:space="preserve">Содействие развитию институтов гражданского общества и повышению эффективности управления сельскими территориями в Череповецком муниципальном районе на 2023-2028 годы       </t>
  </si>
  <si>
    <r>
      <rPr>
        <sz val="11"/>
        <rFont val="Calibri"/>
        <family val="2"/>
        <charset val="204"/>
        <scheme val="minor"/>
      </rPr>
      <t xml:space="preserve">О внесении изменений в постановление администрации района от 28.10.2022 № 1854 «Об утверждении муниципальной программы «Содействие развитию институтов гражданского общества и повышению эффективности управления сельскими территориями 
в Череповецком муниципальном районе 
на 2023-2028 годы»
</t>
    </r>
    <r>
      <rPr>
        <sz val="14"/>
        <rFont val="Times New Roman"/>
        <family val="1"/>
        <charset val="204"/>
      </rPr>
      <t xml:space="preserve">
</t>
    </r>
  </si>
  <si>
    <t>Увеличение финансирования программных мероприятий</t>
  </si>
  <si>
    <t>Количество конкурсов по отбору СОНКО для предоставления субсидий на реализацию проектов (программ), связанных с осуществлением уставной деятельности</t>
  </si>
  <si>
    <t>Количество информационных материалов, освещающих деятельность СОНКО, размещенных в средствах массовой информации и информационно-телекоммуникационной сети Интернет ответственным исполнителем программы</t>
  </si>
  <si>
    <t>Количество проведенных смотров – конкурсов первичных ветеранских организаций</t>
  </si>
  <si>
    <t xml:space="preserve">Количество ветеранских организаций и организаций инвалидов Череповецкого муниципального района – получателей субсидии из бюджета района на осуществление текущей деятельности </t>
  </si>
  <si>
    <t>Количество старост сельских населенных пунктов района, принявших участие в конкурсе на звание «Лучший староста Череповецкого муниципального района»</t>
  </si>
  <si>
    <t>Количество реализованных инициативных проектов на территории Череповецкого муниципального района</t>
  </si>
  <si>
    <t>Количество жителей Череповецкого района - участников районного проекта «Цвети, район!»</t>
  </si>
  <si>
    <t>Количество граждан, принявших участие в реализации общественно полезных проектов (программ), связанных с осуществлением уставной деятельности СОНКО, получившими субсидии за счет средств бюджета района</t>
  </si>
  <si>
    <t>Предоставление субсидий из районного бюджета социально ориентированным некоммерческим организациям, не являющимся государственными (муниципальными) учреждениями, осуществляющим деятельность на территории Череповецкого муниципального района</t>
  </si>
  <si>
    <t xml:space="preserve">Основное мероприятие 1. </t>
  </si>
  <si>
    <t xml:space="preserve">Основное мероприятие 3. </t>
  </si>
  <si>
    <t>Организация и проведение смотра-конкурса первичных ветеранских организаций</t>
  </si>
  <si>
    <t>Предоставление субсидий на осуществление текущей деятельности ветеранской организации и организации инвалидов Череповецкого муниципального района.</t>
  </si>
  <si>
    <t xml:space="preserve">Основное мероприятие 4. </t>
  </si>
  <si>
    <t>Организация и проведение конкурса на звание «Лучший староста Череповецкого муниципального района»</t>
  </si>
  <si>
    <t xml:space="preserve">Основное мероприятие 5. </t>
  </si>
  <si>
    <t>Организация и проведение конкурса «Лучшее сельское поселение Череповецкого муниципального района»</t>
  </si>
  <si>
    <t xml:space="preserve">Основное мероприятие 6. </t>
  </si>
  <si>
    <t>Организация и проведение конкурса инициативных проектов на территории Череповецкого муниципального района</t>
  </si>
  <si>
    <t xml:space="preserve">Основное мероприятие 7. </t>
  </si>
  <si>
    <t xml:space="preserve">Основное мероприятие 8. </t>
  </si>
  <si>
    <t>«Расходы на проведение районных мероприятий и приобретение сувенирной продукции»</t>
  </si>
  <si>
    <t xml:space="preserve">Основное мероприятие 9. </t>
  </si>
  <si>
    <t>2024 год</t>
  </si>
  <si>
    <t>г. Череповец, 2025 г.</t>
  </si>
  <si>
    <t>molod@cherra.ru</t>
  </si>
  <si>
    <t>В конкурсе приняли участие 3 СОНКО, победителями стали 3 организации</t>
  </si>
  <si>
    <t>Участие приняли 12 старост из  12 населенных пунктов Череповецкого муниципального района</t>
  </si>
  <si>
    <t>Участие приняли 8 сельских поселений</t>
  </si>
  <si>
    <t>На конкурс поступило 3 заявок, одобрено 3 заявки</t>
  </si>
  <si>
    <t xml:space="preserve">В рамках ПРОЕКТА "ЦВЕТИ РАЙОН" прошли два конкурса:
- конкурс рисунков «#Стоп? вандализм!» - приняли участие более 30 школьников;
- конкурс цветочного оформления общественных территорий «Цвети, район!» - поступило 150 заявок, более 700 участников. 
</t>
  </si>
  <si>
    <r>
      <t>Отдел по работе с общественностью и молодежью</t>
    </r>
    <r>
      <rPr>
        <sz val="11"/>
        <color indexed="8"/>
        <rFont val="Segoe UI Emoji"/>
        <family val="2"/>
      </rPr>
      <t xml:space="preserve">
</t>
    </r>
  </si>
  <si>
    <t xml:space="preserve">Отдел по работе с общественностью и молодежью
</t>
  </si>
  <si>
    <t>Основное мероприяте 10.</t>
  </si>
  <si>
    <t>"Членские взносы за участие в ассоциациях, союзах"</t>
  </si>
  <si>
    <t xml:space="preserve">Постановление администрации Череповецкого муниципального района № 115 от 14.03.2024
</t>
  </si>
  <si>
    <t xml:space="preserve">Постановление администрации Череповецкого муниципального района № 160 от 10.04.2024
</t>
  </si>
  <si>
    <t>О внесении изменений в постановление администрации района от 28.10.2022 № 1854 «Об утверждении муниципальной программы «Содействие развитию институтов гражданского общества и повышению эффективности управления сельскими территориями 
в Череповецком муниципальном районе 
на 2023-2028 годы»</t>
  </si>
  <si>
    <t xml:space="preserve">Постановление администрации Череповецкого муниципального района № 333 от 18.07.2024
</t>
  </si>
  <si>
    <t xml:space="preserve">Постановление администрации Череповецкого муниципального района № 584 от 15.11.2024
</t>
  </si>
  <si>
    <t>значение индикатора оценивается положительно</t>
  </si>
  <si>
    <r>
      <rPr>
        <b/>
        <sz val="11"/>
        <color indexed="8"/>
        <rFont val="Calibri"/>
        <family val="2"/>
        <charset val="204"/>
      </rPr>
      <t xml:space="preserve">Основное мероприятие 8. </t>
    </r>
    <r>
      <rPr>
        <sz val="11"/>
        <color indexed="8"/>
        <rFont val="Calibri"/>
        <family val="2"/>
        <charset val="204"/>
      </rPr>
      <t>«Организация и проведение районного проекта «Цвети, район!»</t>
    </r>
  </si>
  <si>
    <r>
      <rPr>
        <b/>
        <sz val="11"/>
        <color indexed="8"/>
        <rFont val="Calibri"/>
        <family val="2"/>
        <charset val="204"/>
      </rPr>
      <t xml:space="preserve">Основное мероприятие 9. </t>
    </r>
    <r>
      <rPr>
        <sz val="11"/>
        <color indexed="8"/>
        <rFont val="Calibri"/>
        <family val="2"/>
        <charset val="204"/>
      </rPr>
      <t>«Расходы на проведение районных мероприятий и приобретение сувенирной продукции, оказание содействия избирательным комиссиям»</t>
    </r>
  </si>
  <si>
    <r>
      <rPr>
        <b/>
        <sz val="11"/>
        <color indexed="8"/>
        <rFont val="Calibri"/>
        <family val="2"/>
        <charset val="204"/>
      </rPr>
      <t xml:space="preserve">Основное мероприятие 10. </t>
    </r>
    <r>
      <rPr>
        <sz val="11"/>
        <color indexed="8"/>
        <rFont val="Calibri"/>
        <family val="2"/>
        <charset val="204"/>
      </rPr>
      <t>«Членские взносы за участие в ассоциациях, союзах»</t>
    </r>
  </si>
  <si>
    <t>участие в мероприятиях, проводимых ассоциациями, союзами</t>
  </si>
  <si>
    <t>принято участие в мероприятиях, проводимых ассоциациями, союзами</t>
  </si>
  <si>
    <t xml:space="preserve">Основное мероприятие 2. </t>
  </si>
  <si>
    <t>Оказание информационной поддержки социально ориентированным некоммерческим организациям, осуществляющим свою деятельность на территории Череповецкого муниципального района</t>
  </si>
  <si>
    <t xml:space="preserve">Основное мероприятие 3. 
</t>
  </si>
  <si>
    <t>«Организация и проведение районного конкурса "Цвети район»</t>
  </si>
  <si>
    <t xml:space="preserve">Основное мероприятие 10. </t>
  </si>
  <si>
    <t>«Организация и проведение районного проекта «Цвети, район!»</t>
  </si>
  <si>
    <t>с 1 января 2025 года муниципальная программа утратила силу</t>
  </si>
  <si>
    <t>Количество сельских поселений района, участников  конкурса «Лучшее сельское поселение Череповецкого муниципального района»</t>
  </si>
  <si>
    <t xml:space="preserve"> - </t>
  </si>
  <si>
    <t xml:space="preserve">Постановление администрации Череповецкого муниципального района № 9 от 17.01.2024
</t>
  </si>
</sst>
</file>

<file path=xl/styles.xml><?xml version="1.0" encoding="utf-8"?>
<styleSheet xmlns="http://schemas.openxmlformats.org/spreadsheetml/2006/main">
  <numFmts count="4">
    <numFmt numFmtId="164" formatCode="#,##0.0"/>
    <numFmt numFmtId="165" formatCode="#,##0.00\ _₽"/>
    <numFmt numFmtId="166" formatCode="#,##0.0\ _₽"/>
    <numFmt numFmtId="167" formatCode="#,##0\ _₽"/>
  </numFmts>
  <fonts count="2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11"/>
      <color indexed="8"/>
      <name val="Calibri"/>
      <family val="2"/>
      <charset val="204"/>
    </font>
    <font>
      <vertAlign val="superscript"/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Segoe UI Emoji"/>
      <family val="2"/>
    </font>
    <font>
      <sz val="11"/>
      <name val="Segoe UI Emoji"/>
      <family val="2"/>
    </font>
    <font>
      <sz val="11"/>
      <color indexed="8"/>
      <name val="Segoe UI Emoji"/>
      <family val="2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53">
    <xf numFmtId="0" fontId="0" fillId="0" borderId="0" xfId="0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wrapText="1"/>
    </xf>
    <xf numFmtId="0" fontId="9" fillId="0" borderId="1" xfId="0" applyFont="1" applyBorder="1" applyAlignment="1">
      <alignment horizontal="center"/>
    </xf>
    <xf numFmtId="0" fontId="8" fillId="0" borderId="0" xfId="0" applyFont="1" applyAlignment="1">
      <alignment horizontal="right" vertical="center"/>
    </xf>
    <xf numFmtId="0" fontId="0" fillId="0" borderId="0" xfId="0" applyFont="1"/>
    <xf numFmtId="0" fontId="0" fillId="0" borderId="0" xfId="0" applyFont="1" applyAlignment="1">
      <alignment horizontal="right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0" fillId="0" borderId="2" xfId="0" applyFont="1" applyBorder="1" applyAlignment="1">
      <alignment horizontal="center" vertical="top" wrapText="1"/>
    </xf>
    <xf numFmtId="0" fontId="0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4" borderId="0" xfId="0" applyFont="1" applyFill="1"/>
    <xf numFmtId="0" fontId="0" fillId="0" borderId="0" xfId="0" applyFont="1" applyAlignment="1">
      <alignment vertical="top" wrapText="1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/>
    </xf>
    <xf numFmtId="0" fontId="7" fillId="4" borderId="0" xfId="0" applyFont="1" applyFill="1"/>
    <xf numFmtId="0" fontId="7" fillId="0" borderId="0" xfId="0" applyFont="1"/>
    <xf numFmtId="0" fontId="0" fillId="0" borderId="2" xfId="0" applyFont="1" applyBorder="1" applyAlignment="1">
      <alignment horizontal="center"/>
    </xf>
    <xf numFmtId="1" fontId="0" fillId="0" borderId="2" xfId="0" applyNumberFormat="1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1" fontId="0" fillId="0" borderId="0" xfId="0" applyNumberFormat="1" applyFont="1" applyBorder="1" applyAlignment="1">
      <alignment horizontal="center"/>
    </xf>
    <xf numFmtId="1" fontId="0" fillId="0" borderId="0" xfId="0" applyNumberFormat="1" applyFont="1" applyBorder="1"/>
    <xf numFmtId="0" fontId="10" fillId="0" borderId="0" xfId="0" applyFont="1" applyBorder="1" applyAlignment="1">
      <alignment horizontal="center"/>
    </xf>
    <xf numFmtId="0" fontId="0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2" fontId="11" fillId="0" borderId="0" xfId="0" applyNumberFormat="1" applyFont="1" applyAlignment="1">
      <alignment horizontal="center"/>
    </xf>
    <xf numFmtId="2" fontId="10" fillId="0" borderId="2" xfId="0" applyNumberFormat="1" applyFont="1" applyBorder="1" applyAlignment="1">
      <alignment horizontal="center"/>
    </xf>
    <xf numFmtId="0" fontId="0" fillId="0" borderId="0" xfId="0" applyFont="1" applyFill="1" applyAlignment="1">
      <alignment horizontal="right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vertical="top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top" wrapText="1"/>
    </xf>
    <xf numFmtId="0" fontId="0" fillId="0" borderId="4" xfId="0" applyFont="1" applyFill="1" applyBorder="1" applyAlignment="1">
      <alignment vertical="top" wrapText="1"/>
    </xf>
    <xf numFmtId="0" fontId="0" fillId="0" borderId="5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0" xfId="0" applyFont="1" applyAlignment="1"/>
    <xf numFmtId="0" fontId="0" fillId="0" borderId="2" xfId="0" applyFill="1" applyBorder="1" applyAlignment="1">
      <alignment horizontal="left" vertical="top" wrapText="1"/>
    </xf>
    <xf numFmtId="0" fontId="0" fillId="0" borderId="4" xfId="0" applyBorder="1" applyAlignment="1">
      <alignment horizontal="center" vertical="top" wrapText="1"/>
    </xf>
    <xf numFmtId="0" fontId="14" fillId="0" borderId="2" xfId="0" applyFont="1" applyBorder="1" applyAlignment="1">
      <alignment wrapText="1"/>
    </xf>
    <xf numFmtId="0" fontId="13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top" wrapText="1"/>
    </xf>
    <xf numFmtId="0" fontId="0" fillId="0" borderId="0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14" fontId="8" fillId="0" borderId="0" xfId="0" applyNumberFormat="1" applyFont="1"/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16" fillId="0" borderId="0" xfId="0" applyFont="1"/>
    <xf numFmtId="0" fontId="16" fillId="0" borderId="0" xfId="0" applyFont="1" applyFill="1" applyAlignment="1">
      <alignment horizontal="right"/>
    </xf>
    <xf numFmtId="0" fontId="16" fillId="0" borderId="2" xfId="0" applyFont="1" applyFill="1" applyBorder="1" applyAlignment="1">
      <alignment horizontal="center" vertical="center" wrapText="1"/>
    </xf>
    <xf numFmtId="165" fontId="0" fillId="0" borderId="0" xfId="0" applyNumberFormat="1" applyFont="1"/>
    <xf numFmtId="165" fontId="16" fillId="0" borderId="0" xfId="0" applyNumberFormat="1" applyFont="1"/>
    <xf numFmtId="165" fontId="16" fillId="0" borderId="2" xfId="0" applyNumberFormat="1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vertical="top" wrapText="1"/>
    </xf>
    <xf numFmtId="0" fontId="16" fillId="3" borderId="2" xfId="0" applyFont="1" applyFill="1" applyBorder="1" applyAlignment="1">
      <alignment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top" wrapText="1"/>
    </xf>
    <xf numFmtId="0" fontId="16" fillId="0" borderId="2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top" wrapText="1"/>
    </xf>
    <xf numFmtId="0" fontId="16" fillId="0" borderId="5" xfId="0" applyFont="1" applyFill="1" applyBorder="1" applyAlignment="1">
      <alignment horizontal="left" vertical="top" wrapText="1"/>
    </xf>
    <xf numFmtId="166" fontId="16" fillId="0" borderId="2" xfId="0" applyNumberFormat="1" applyFont="1" applyFill="1" applyBorder="1" applyAlignment="1">
      <alignment horizontal="right" vertical="center" wrapText="1"/>
    </xf>
    <xf numFmtId="166" fontId="17" fillId="0" borderId="2" xfId="0" applyNumberFormat="1" applyFont="1" applyFill="1" applyBorder="1" applyAlignment="1">
      <alignment horizontal="right" vertical="center" wrapText="1"/>
    </xf>
    <xf numFmtId="166" fontId="17" fillId="0" borderId="2" xfId="0" applyNumberFormat="1" applyFont="1" applyBorder="1" applyAlignment="1">
      <alignment horizontal="right" vertical="center" wrapText="1"/>
    </xf>
    <xf numFmtId="166" fontId="17" fillId="2" borderId="2" xfId="0" applyNumberFormat="1" applyFont="1" applyFill="1" applyBorder="1" applyAlignment="1">
      <alignment horizontal="right" vertical="center" wrapText="1"/>
    </xf>
    <xf numFmtId="166" fontId="0" fillId="0" borderId="2" xfId="0" applyNumberFormat="1" applyFont="1" applyBorder="1" applyAlignment="1">
      <alignment vertical="center"/>
    </xf>
    <xf numFmtId="166" fontId="16" fillId="0" borderId="2" xfId="0" applyNumberFormat="1" applyFont="1" applyBorder="1" applyAlignment="1">
      <alignment vertical="center"/>
    </xf>
    <xf numFmtId="166" fontId="19" fillId="0" borderId="2" xfId="0" applyNumberFormat="1" applyFont="1" applyFill="1" applyBorder="1" applyAlignment="1">
      <alignment horizontal="center" vertical="center" wrapText="1"/>
    </xf>
    <xf numFmtId="166" fontId="19" fillId="2" borderId="2" xfId="0" applyNumberFormat="1" applyFont="1" applyFill="1" applyBorder="1" applyAlignment="1">
      <alignment horizontal="center" vertical="center" wrapText="1"/>
    </xf>
    <xf numFmtId="166" fontId="15" fillId="0" borderId="2" xfId="0" applyNumberFormat="1" applyFont="1" applyBorder="1" applyAlignment="1">
      <alignment horizontal="center" vertical="center"/>
    </xf>
    <xf numFmtId="164" fontId="12" fillId="0" borderId="2" xfId="0" applyNumberFormat="1" applyFont="1" applyFill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horizontal="center" vertical="center" wrapText="1"/>
    </xf>
    <xf numFmtId="164" fontId="0" fillId="0" borderId="2" xfId="0" applyNumberFormat="1" applyFont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166" fontId="20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vertical="top" wrapText="1"/>
    </xf>
    <xf numFmtId="0" fontId="13" fillId="0" borderId="2" xfId="0" applyFont="1" applyBorder="1" applyAlignment="1">
      <alignment wrapText="1"/>
    </xf>
    <xf numFmtId="0" fontId="16" fillId="2" borderId="2" xfId="0" applyFont="1" applyFill="1" applyBorder="1" applyAlignment="1">
      <alignment horizontal="left" vertical="top" wrapText="1"/>
    </xf>
    <xf numFmtId="166" fontId="16" fillId="0" borderId="2" xfId="0" applyNumberFormat="1" applyFont="1" applyBorder="1" applyAlignment="1">
      <alignment horizontal="right" vertical="center"/>
    </xf>
    <xf numFmtId="166" fontId="16" fillId="0" borderId="2" xfId="0" applyNumberFormat="1" applyFont="1" applyBorder="1" applyAlignment="1">
      <alignment horizontal="right" vertical="center" wrapText="1"/>
    </xf>
    <xf numFmtId="167" fontId="16" fillId="0" borderId="2" xfId="0" applyNumberFormat="1" applyFont="1" applyFill="1" applyBorder="1" applyAlignment="1">
      <alignment horizontal="center" vertical="center" wrapText="1"/>
    </xf>
    <xf numFmtId="166" fontId="21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top" wrapText="1"/>
    </xf>
    <xf numFmtId="0" fontId="0" fillId="0" borderId="0" xfId="0" applyFont="1" applyFill="1"/>
    <xf numFmtId="0" fontId="0" fillId="0" borderId="2" xfId="0" applyFont="1" applyFill="1" applyBorder="1" applyAlignment="1">
      <alignment horizontal="left" vertical="top" wrapText="1"/>
    </xf>
    <xf numFmtId="164" fontId="0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top" wrapText="1"/>
    </xf>
    <xf numFmtId="0" fontId="6" fillId="0" borderId="0" xfId="1" applyAlignment="1" applyProtection="1">
      <alignment horizontal="center"/>
    </xf>
    <xf numFmtId="0" fontId="8" fillId="0" borderId="1" xfId="0" applyFont="1" applyBorder="1" applyAlignment="1">
      <alignment horizontal="center"/>
    </xf>
    <xf numFmtId="0" fontId="0" fillId="0" borderId="0" xfId="0" applyFont="1" applyAlignment="1">
      <alignment horizontal="left"/>
    </xf>
    <xf numFmtId="0" fontId="16" fillId="0" borderId="0" xfId="0" applyFont="1" applyAlignment="1">
      <alignment horizontal="left" vertical="top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top" wrapText="1"/>
    </xf>
    <xf numFmtId="0" fontId="0" fillId="0" borderId="0" xfId="0" applyFont="1" applyAlignment="1">
      <alignment horizontal="left" wrapText="1"/>
    </xf>
    <xf numFmtId="0" fontId="0" fillId="0" borderId="0" xfId="0" applyFont="1" applyAlignment="1">
      <alignment horizontal="left" vertical="top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16" fillId="0" borderId="2" xfId="0" applyFont="1" applyBorder="1" applyAlignment="1">
      <alignment horizontal="left" vertical="top" wrapText="1"/>
    </xf>
    <xf numFmtId="0" fontId="16" fillId="0" borderId="2" xfId="0" applyFont="1" applyFill="1" applyBorder="1" applyAlignment="1">
      <alignment vertical="top" wrapText="1"/>
    </xf>
    <xf numFmtId="0" fontId="0" fillId="0" borderId="5" xfId="0" applyFont="1" applyBorder="1" applyAlignment="1">
      <alignment horizontal="left" vertical="top" wrapText="1"/>
    </xf>
    <xf numFmtId="0" fontId="0" fillId="0" borderId="7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5" xfId="0" applyFill="1" applyBorder="1" applyAlignment="1">
      <alignment horizontal="left" vertical="top" wrapText="1"/>
    </xf>
    <xf numFmtId="0" fontId="0" fillId="0" borderId="7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 wrapText="1"/>
    </xf>
    <xf numFmtId="0" fontId="0" fillId="0" borderId="2" xfId="0" applyFont="1" applyFill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5" xfId="0" applyFont="1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1" xfId="0" applyFont="1" applyFill="1" applyBorder="1" applyAlignment="1">
      <alignment horizontal="left" vertical="top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2" fontId="11" fillId="0" borderId="8" xfId="0" applyNumberFormat="1" applyFont="1" applyBorder="1" applyAlignment="1">
      <alignment horizontal="center" vertical="center"/>
    </xf>
    <xf numFmtId="2" fontId="11" fillId="0" borderId="10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0" fillId="0" borderId="14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5" xfId="0" applyFont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left"/>
    </xf>
    <xf numFmtId="0" fontId="0" fillId="0" borderId="2" xfId="0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olod@cherra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5"/>
  <sheetViews>
    <sheetView tabSelected="1" view="pageBreakPreview" topLeftCell="A10" zoomScale="85" zoomScaleSheetLayoutView="85" workbookViewId="0">
      <selection activeCell="A15" sqref="A15:I15"/>
    </sheetView>
  </sheetViews>
  <sheetFormatPr defaultRowHeight="15.75"/>
  <cols>
    <col min="1" max="1" width="10.5703125" style="1" customWidth="1"/>
    <col min="2" max="3" width="9.140625" style="1"/>
    <col min="4" max="4" width="9.85546875" style="1" customWidth="1"/>
    <col min="5" max="5" width="10.7109375" style="1" customWidth="1"/>
    <col min="6" max="6" width="9.85546875" style="1" customWidth="1"/>
    <col min="7" max="7" width="9.140625" style="1"/>
    <col min="8" max="8" width="11.85546875" style="1" bestFit="1" customWidth="1"/>
    <col min="9" max="9" width="10.5703125" style="1" customWidth="1"/>
    <col min="10" max="16384" width="9.140625" style="1"/>
  </cols>
  <sheetData>
    <row r="1" spans="1:9">
      <c r="A1" s="102" t="s">
        <v>78</v>
      </c>
      <c r="B1" s="102"/>
      <c r="C1" s="102"/>
      <c r="D1" s="102"/>
      <c r="E1" s="102"/>
      <c r="F1" s="102"/>
      <c r="G1" s="102"/>
      <c r="H1" s="102"/>
      <c r="I1" s="102"/>
    </row>
    <row r="13" spans="1:9">
      <c r="A13" s="102" t="s">
        <v>79</v>
      </c>
      <c r="B13" s="102"/>
      <c r="C13" s="102"/>
      <c r="D13" s="102"/>
      <c r="E13" s="102"/>
      <c r="F13" s="102"/>
      <c r="G13" s="102"/>
      <c r="H13" s="102"/>
      <c r="I13" s="102"/>
    </row>
    <row r="14" spans="1:9">
      <c r="A14" s="2"/>
      <c r="B14" s="2"/>
      <c r="C14" s="2"/>
      <c r="D14" s="2"/>
      <c r="E14" s="2"/>
      <c r="F14" s="2"/>
      <c r="G14" s="2"/>
      <c r="H14" s="2"/>
      <c r="I14" s="2"/>
    </row>
    <row r="15" spans="1:9" ht="96" customHeight="1">
      <c r="A15" s="103" t="s">
        <v>105</v>
      </c>
      <c r="B15" s="103"/>
      <c r="C15" s="103"/>
      <c r="D15" s="103"/>
      <c r="E15" s="103"/>
      <c r="F15" s="103"/>
      <c r="G15" s="103"/>
      <c r="H15" s="103"/>
      <c r="I15" s="103"/>
    </row>
    <row r="16" spans="1:9" ht="45.75" customHeight="1">
      <c r="A16" s="3"/>
      <c r="B16" s="3"/>
      <c r="D16" s="4" t="s">
        <v>71</v>
      </c>
      <c r="E16" s="4">
        <v>2024</v>
      </c>
      <c r="F16" s="4" t="s">
        <v>72</v>
      </c>
    </row>
    <row r="18" spans="4:9" ht="15" customHeight="1"/>
    <row r="19" spans="4:9" ht="15" customHeight="1"/>
    <row r="20" spans="4:9" ht="15" customHeight="1"/>
    <row r="21" spans="4:9" ht="15" customHeight="1"/>
    <row r="22" spans="4:9" ht="15.75" customHeight="1"/>
    <row r="23" spans="4:9" ht="77.25" customHeight="1">
      <c r="D23" s="104" t="s">
        <v>80</v>
      </c>
      <c r="E23" s="104"/>
      <c r="F23" s="104"/>
      <c r="G23" s="105" t="s">
        <v>106</v>
      </c>
      <c r="H23" s="105"/>
      <c r="I23" s="105"/>
    </row>
    <row r="24" spans="4:9" ht="55.5" customHeight="1">
      <c r="D24" s="104" t="s">
        <v>81</v>
      </c>
      <c r="E24" s="104"/>
      <c r="F24" s="104"/>
      <c r="G24" s="105" t="s">
        <v>107</v>
      </c>
      <c r="H24" s="105"/>
      <c r="I24" s="105"/>
    </row>
    <row r="25" spans="4:9">
      <c r="D25" s="101" t="s">
        <v>9</v>
      </c>
      <c r="E25" s="101"/>
      <c r="F25" s="101"/>
      <c r="G25" s="102" t="s">
        <v>108</v>
      </c>
      <c r="H25" s="102"/>
      <c r="I25" s="102"/>
    </row>
    <row r="26" spans="4:9">
      <c r="D26" s="101" t="s">
        <v>70</v>
      </c>
      <c r="E26" s="101"/>
      <c r="F26" s="101"/>
      <c r="G26" s="102" t="s">
        <v>109</v>
      </c>
      <c r="H26" s="102"/>
      <c r="I26" s="102"/>
    </row>
    <row r="27" spans="4:9">
      <c r="D27" s="5"/>
      <c r="E27" s="5"/>
      <c r="F27" s="5" t="s">
        <v>89</v>
      </c>
      <c r="G27" s="106" t="s">
        <v>177</v>
      </c>
      <c r="H27" s="102"/>
      <c r="I27" s="102"/>
    </row>
    <row r="28" spans="4:9" ht="32.1" customHeight="1">
      <c r="D28" s="101" t="s">
        <v>10</v>
      </c>
      <c r="E28" s="101"/>
      <c r="F28" s="101"/>
      <c r="G28" s="107"/>
      <c r="H28" s="107"/>
      <c r="I28" s="107"/>
    </row>
    <row r="29" spans="4:9">
      <c r="H29" s="56">
        <v>45706</v>
      </c>
    </row>
    <row r="33" spans="1:9" ht="15" customHeight="1"/>
    <row r="34" spans="1:9" ht="15" customHeight="1"/>
    <row r="35" spans="1:9">
      <c r="A35" s="102" t="s">
        <v>176</v>
      </c>
      <c r="B35" s="102"/>
      <c r="C35" s="102"/>
      <c r="D35" s="102"/>
      <c r="E35" s="102"/>
      <c r="F35" s="102"/>
      <c r="G35" s="102"/>
      <c r="H35" s="102"/>
      <c r="I35" s="102"/>
    </row>
  </sheetData>
  <mergeCells count="15">
    <mergeCell ref="A35:I35"/>
    <mergeCell ref="D26:F26"/>
    <mergeCell ref="G26:I26"/>
    <mergeCell ref="D28:F28"/>
    <mergeCell ref="G27:I27"/>
    <mergeCell ref="G28:I28"/>
    <mergeCell ref="D25:F25"/>
    <mergeCell ref="G25:I25"/>
    <mergeCell ref="A1:I1"/>
    <mergeCell ref="A13:I13"/>
    <mergeCell ref="A15:I15"/>
    <mergeCell ref="D23:F23"/>
    <mergeCell ref="G23:I23"/>
    <mergeCell ref="D24:F24"/>
    <mergeCell ref="G24:I24"/>
  </mergeCells>
  <hyperlinks>
    <hyperlink ref="G27" r:id="rId1"/>
  </hyperlinks>
  <pageMargins left="0.70866141732283472" right="0.70866141732283472" top="0.74803149606299213" bottom="0.74803149606299213" header="0.31496062992125984" footer="0.31496062992125984"/>
  <pageSetup paperSize="9" scale="95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I18"/>
  <sheetViews>
    <sheetView view="pageBreakPreview" zoomScale="80" zoomScaleSheetLayoutView="80" workbookViewId="0">
      <selection activeCell="E8" sqref="E8:F16"/>
    </sheetView>
  </sheetViews>
  <sheetFormatPr defaultRowHeight="15"/>
  <cols>
    <col min="1" max="1" width="5.42578125" style="6" customWidth="1"/>
    <col min="2" max="2" width="31.42578125" style="6" customWidth="1"/>
    <col min="3" max="3" width="10.28515625" style="6" customWidth="1"/>
    <col min="4" max="4" width="18.28515625" style="6" customWidth="1"/>
    <col min="5" max="5" width="12.140625" style="6" customWidth="1"/>
    <col min="6" max="6" width="12.42578125" style="6" customWidth="1"/>
    <col min="7" max="7" width="31.28515625" style="6" customWidth="1"/>
    <col min="8" max="16384" width="9.140625" style="6"/>
  </cols>
  <sheetData>
    <row r="1" spans="1:9" ht="31.5" customHeight="1">
      <c r="A1" s="109" t="s">
        <v>15</v>
      </c>
      <c r="B1" s="109"/>
      <c r="C1" s="109"/>
      <c r="D1" s="109"/>
      <c r="E1" s="109"/>
      <c r="F1" s="109"/>
      <c r="G1" s="109"/>
    </row>
    <row r="2" spans="1:9">
      <c r="A2" s="63"/>
      <c r="B2" s="63"/>
      <c r="C2" s="63"/>
      <c r="D2" s="63"/>
      <c r="E2" s="63"/>
      <c r="F2" s="63"/>
      <c r="G2" s="64" t="s">
        <v>16</v>
      </c>
    </row>
    <row r="3" spans="1:9" ht="15" customHeight="1">
      <c r="A3" s="110" t="s">
        <v>17</v>
      </c>
      <c r="B3" s="110" t="s">
        <v>18</v>
      </c>
      <c r="C3" s="110" t="s">
        <v>74</v>
      </c>
      <c r="D3" s="110" t="s">
        <v>19</v>
      </c>
      <c r="E3" s="110"/>
      <c r="F3" s="110"/>
      <c r="G3" s="110" t="s">
        <v>91</v>
      </c>
    </row>
    <row r="4" spans="1:9" ht="44.25" customHeight="1">
      <c r="A4" s="110"/>
      <c r="B4" s="110"/>
      <c r="C4" s="110"/>
      <c r="D4" s="111" t="s">
        <v>20</v>
      </c>
      <c r="E4" s="111" t="s">
        <v>21</v>
      </c>
      <c r="F4" s="111"/>
      <c r="G4" s="110"/>
    </row>
    <row r="5" spans="1:9" ht="18" customHeight="1">
      <c r="A5" s="110"/>
      <c r="B5" s="110"/>
      <c r="C5" s="110"/>
      <c r="D5" s="111"/>
      <c r="E5" s="40" t="s">
        <v>0</v>
      </c>
      <c r="F5" s="40" t="s">
        <v>1</v>
      </c>
      <c r="G5" s="110"/>
    </row>
    <row r="6" spans="1:9">
      <c r="A6" s="61">
        <v>1</v>
      </c>
      <c r="B6" s="61">
        <v>2</v>
      </c>
      <c r="C6" s="61">
        <v>3</v>
      </c>
      <c r="D6" s="61">
        <v>4</v>
      </c>
      <c r="E6" s="61">
        <v>5</v>
      </c>
      <c r="F6" s="61">
        <v>6</v>
      </c>
      <c r="G6" s="61">
        <v>7</v>
      </c>
    </row>
    <row r="7" spans="1:9" ht="34.5" customHeight="1">
      <c r="A7" s="58"/>
      <c r="B7" s="112" t="s">
        <v>105</v>
      </c>
      <c r="C7" s="112"/>
      <c r="D7" s="112"/>
      <c r="E7" s="112"/>
      <c r="F7" s="112"/>
      <c r="G7" s="112"/>
    </row>
    <row r="8" spans="1:9" ht="114" customHeight="1">
      <c r="A8" s="58">
        <v>1</v>
      </c>
      <c r="B8" s="58" t="s">
        <v>152</v>
      </c>
      <c r="C8" s="62" t="s">
        <v>110</v>
      </c>
      <c r="D8" s="61">
        <v>1</v>
      </c>
      <c r="E8" s="61">
        <v>1</v>
      </c>
      <c r="F8" s="61">
        <v>1</v>
      </c>
      <c r="G8" s="10"/>
      <c r="H8" s="12"/>
      <c r="I8" s="13"/>
    </row>
    <row r="9" spans="1:9" ht="141.75" customHeight="1">
      <c r="A9" s="58">
        <v>2</v>
      </c>
      <c r="B9" s="19" t="s">
        <v>159</v>
      </c>
      <c r="C9" s="62" t="s">
        <v>111</v>
      </c>
      <c r="D9" s="61">
        <v>60</v>
      </c>
      <c r="E9" s="61">
        <v>60</v>
      </c>
      <c r="F9" s="61">
        <v>60</v>
      </c>
      <c r="G9" s="10"/>
      <c r="H9" s="53"/>
      <c r="I9" s="13"/>
    </row>
    <row r="10" spans="1:9" ht="138" customHeight="1">
      <c r="A10" s="58">
        <v>3</v>
      </c>
      <c r="B10" s="58" t="s">
        <v>153</v>
      </c>
      <c r="C10" s="62" t="s">
        <v>110</v>
      </c>
      <c r="D10" s="61">
        <v>12</v>
      </c>
      <c r="E10" s="61">
        <v>15</v>
      </c>
      <c r="F10" s="61">
        <v>15</v>
      </c>
      <c r="G10" s="10"/>
      <c r="H10" s="53"/>
      <c r="I10" s="13"/>
    </row>
    <row r="11" spans="1:9" ht="69.75" customHeight="1">
      <c r="A11" s="58">
        <v>4</v>
      </c>
      <c r="B11" s="58" t="s">
        <v>154</v>
      </c>
      <c r="C11" s="62" t="s">
        <v>110</v>
      </c>
      <c r="D11" s="61">
        <v>1</v>
      </c>
      <c r="E11" s="61">
        <v>1</v>
      </c>
      <c r="F11" s="61">
        <v>1</v>
      </c>
      <c r="G11" s="10"/>
      <c r="H11" s="53"/>
      <c r="I11" s="13"/>
    </row>
    <row r="12" spans="1:9" ht="122.25" customHeight="1">
      <c r="A12" s="58">
        <v>5</v>
      </c>
      <c r="B12" s="58" t="s">
        <v>155</v>
      </c>
      <c r="C12" s="62" t="s">
        <v>110</v>
      </c>
      <c r="D12" s="61">
        <v>1</v>
      </c>
      <c r="E12" s="61">
        <v>1</v>
      </c>
      <c r="F12" s="61">
        <v>1</v>
      </c>
      <c r="G12" s="10"/>
      <c r="H12" s="53"/>
      <c r="I12" s="13"/>
    </row>
    <row r="13" spans="1:9" ht="99.75" customHeight="1">
      <c r="A13" s="58">
        <v>6</v>
      </c>
      <c r="B13" s="58" t="s">
        <v>156</v>
      </c>
      <c r="C13" s="62" t="s">
        <v>111</v>
      </c>
      <c r="D13" s="61">
        <v>10</v>
      </c>
      <c r="E13" s="61">
        <v>12</v>
      </c>
      <c r="F13" s="61">
        <v>12</v>
      </c>
      <c r="G13" s="10"/>
      <c r="H13" s="53"/>
      <c r="I13" s="13"/>
    </row>
    <row r="14" spans="1:9" ht="83.25" customHeight="1">
      <c r="A14" s="58">
        <v>7</v>
      </c>
      <c r="B14" s="58" t="s">
        <v>205</v>
      </c>
      <c r="C14" s="62" t="s">
        <v>110</v>
      </c>
      <c r="D14" s="61">
        <v>3</v>
      </c>
      <c r="E14" s="61">
        <v>5</v>
      </c>
      <c r="F14" s="61">
        <v>8</v>
      </c>
      <c r="G14" s="10" t="s">
        <v>192</v>
      </c>
      <c r="H14" s="53"/>
      <c r="I14" s="13"/>
    </row>
    <row r="15" spans="1:9" ht="66.75" customHeight="1">
      <c r="A15" s="58">
        <v>8</v>
      </c>
      <c r="B15" s="58" t="s">
        <v>157</v>
      </c>
      <c r="C15" s="62" t="s">
        <v>110</v>
      </c>
      <c r="D15" s="61">
        <v>1</v>
      </c>
      <c r="E15" s="61">
        <v>1</v>
      </c>
      <c r="F15" s="61">
        <v>1</v>
      </c>
      <c r="G15" s="10"/>
      <c r="H15" s="53"/>
      <c r="I15" s="13"/>
    </row>
    <row r="16" spans="1:9" ht="67.5" customHeight="1">
      <c r="A16" s="58">
        <v>9</v>
      </c>
      <c r="B16" s="58" t="s">
        <v>158</v>
      </c>
      <c r="C16" s="62" t="s">
        <v>110</v>
      </c>
      <c r="D16" s="61">
        <v>43</v>
      </c>
      <c r="E16" s="61">
        <v>46</v>
      </c>
      <c r="F16" s="61">
        <v>150</v>
      </c>
      <c r="G16" s="10" t="s">
        <v>192</v>
      </c>
    </row>
    <row r="18" spans="1:7">
      <c r="A18" s="108" t="s">
        <v>22</v>
      </c>
      <c r="B18" s="108"/>
      <c r="C18" s="108"/>
      <c r="D18" s="108"/>
      <c r="E18" s="108"/>
      <c r="F18" s="108"/>
      <c r="G18" s="108"/>
    </row>
  </sheetData>
  <mergeCells count="10">
    <mergeCell ref="A18:G18"/>
    <mergeCell ref="A1:G1"/>
    <mergeCell ref="A3:A5"/>
    <mergeCell ref="B3:B5"/>
    <mergeCell ref="C3:C5"/>
    <mergeCell ref="D3:F3"/>
    <mergeCell ref="G3:G5"/>
    <mergeCell ref="D4:D5"/>
    <mergeCell ref="E4:F4"/>
    <mergeCell ref="B7:G7"/>
  </mergeCells>
  <pageMargins left="0.70866141732283472" right="0.27559055118110237" top="0.55118110236220474" bottom="0.52" header="0.31496062992125984" footer="0.31496062992125984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J19"/>
  <sheetViews>
    <sheetView view="pageBreakPreview" topLeftCell="A13" zoomScale="68" zoomScaleSheetLayoutView="68" workbookViewId="0">
      <selection activeCell="I18" sqref="I18"/>
    </sheetView>
  </sheetViews>
  <sheetFormatPr defaultRowHeight="15"/>
  <cols>
    <col min="1" max="1" width="5.42578125" style="6" customWidth="1"/>
    <col min="2" max="2" width="30.28515625" style="46" customWidth="1"/>
    <col min="3" max="3" width="29.28515625" style="6" customWidth="1"/>
    <col min="4" max="4" width="12.42578125" style="6" customWidth="1"/>
    <col min="5" max="5" width="12.140625" style="6" customWidth="1"/>
    <col min="6" max="6" width="12.28515625" style="6" customWidth="1"/>
    <col min="7" max="7" width="11.85546875" style="6" customWidth="1"/>
    <col min="8" max="8" width="22.42578125" style="6" customWidth="1"/>
    <col min="9" max="9" width="30" style="6" customWidth="1"/>
    <col min="10" max="10" width="18.28515625" style="6" customWidth="1"/>
    <col min="11" max="16384" width="9.140625" style="6"/>
  </cols>
  <sheetData>
    <row r="1" spans="1:10" ht="31.5" customHeight="1">
      <c r="A1" s="114" t="s">
        <v>77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0">
      <c r="J2" s="36" t="s">
        <v>23</v>
      </c>
    </row>
    <row r="3" spans="1:10" ht="15" customHeight="1">
      <c r="A3" s="110" t="s">
        <v>17</v>
      </c>
      <c r="B3" s="115" t="s">
        <v>24</v>
      </c>
      <c r="C3" s="110" t="s">
        <v>8</v>
      </c>
      <c r="D3" s="110" t="s">
        <v>25</v>
      </c>
      <c r="E3" s="110"/>
      <c r="F3" s="110" t="s">
        <v>26</v>
      </c>
      <c r="G3" s="110"/>
      <c r="H3" s="117" t="s">
        <v>27</v>
      </c>
      <c r="I3" s="117"/>
      <c r="J3" s="110" t="s">
        <v>28</v>
      </c>
    </row>
    <row r="4" spans="1:10" ht="44.25" customHeight="1">
      <c r="A4" s="110"/>
      <c r="B4" s="116"/>
      <c r="C4" s="110"/>
      <c r="D4" s="40" t="s">
        <v>29</v>
      </c>
      <c r="E4" s="40" t="s">
        <v>30</v>
      </c>
      <c r="F4" s="40" t="s">
        <v>29</v>
      </c>
      <c r="G4" s="40" t="s">
        <v>30</v>
      </c>
      <c r="H4" s="40" t="s">
        <v>29</v>
      </c>
      <c r="I4" s="40" t="s">
        <v>30</v>
      </c>
      <c r="J4" s="117"/>
    </row>
    <row r="5" spans="1:10">
      <c r="A5" s="39">
        <v>1</v>
      </c>
      <c r="B5" s="10">
        <v>2</v>
      </c>
      <c r="C5" s="39">
        <v>3</v>
      </c>
      <c r="D5" s="39">
        <v>4</v>
      </c>
      <c r="E5" s="39">
        <v>5</v>
      </c>
      <c r="F5" s="39">
        <v>6</v>
      </c>
      <c r="G5" s="39">
        <v>7</v>
      </c>
      <c r="H5" s="40">
        <v>8</v>
      </c>
      <c r="I5" s="40">
        <v>9</v>
      </c>
      <c r="J5" s="40">
        <v>10</v>
      </c>
    </row>
    <row r="6" spans="1:10" ht="189.75" customHeight="1">
      <c r="A6" s="38">
        <v>1</v>
      </c>
      <c r="B6" s="45" t="s">
        <v>112</v>
      </c>
      <c r="C6" s="47" t="s">
        <v>107</v>
      </c>
      <c r="D6" s="48" t="s">
        <v>103</v>
      </c>
      <c r="E6" s="42" t="s">
        <v>128</v>
      </c>
      <c r="F6" s="48" t="s">
        <v>103</v>
      </c>
      <c r="G6" s="42" t="s">
        <v>129</v>
      </c>
      <c r="H6" s="42" t="s">
        <v>142</v>
      </c>
      <c r="I6" s="42" t="s">
        <v>178</v>
      </c>
      <c r="J6" s="14" t="s">
        <v>90</v>
      </c>
    </row>
    <row r="7" spans="1:10" ht="175.5" customHeight="1">
      <c r="A7" s="38">
        <v>2</v>
      </c>
      <c r="B7" s="45" t="s">
        <v>117</v>
      </c>
      <c r="C7" s="47" t="s">
        <v>113</v>
      </c>
      <c r="D7" s="48" t="s">
        <v>103</v>
      </c>
      <c r="E7" s="42" t="s">
        <v>104</v>
      </c>
      <c r="F7" s="48" t="s">
        <v>103</v>
      </c>
      <c r="G7" s="42" t="s">
        <v>104</v>
      </c>
      <c r="H7" s="42" t="s">
        <v>141</v>
      </c>
      <c r="I7" s="42" t="s">
        <v>143</v>
      </c>
      <c r="J7" s="14" t="s">
        <v>90</v>
      </c>
    </row>
    <row r="8" spans="1:10" ht="97.5" customHeight="1">
      <c r="A8" s="38">
        <v>3</v>
      </c>
      <c r="B8" s="54" t="s">
        <v>118</v>
      </c>
      <c r="C8" s="47" t="s">
        <v>113</v>
      </c>
      <c r="D8" s="48" t="s">
        <v>130</v>
      </c>
      <c r="E8" s="42" t="s">
        <v>104</v>
      </c>
      <c r="F8" s="48" t="s">
        <v>130</v>
      </c>
      <c r="G8" s="42" t="s">
        <v>104</v>
      </c>
      <c r="H8" s="42" t="s">
        <v>139</v>
      </c>
      <c r="I8" s="42" t="s">
        <v>146</v>
      </c>
      <c r="J8" s="14" t="s">
        <v>90</v>
      </c>
    </row>
    <row r="9" spans="1:10" ht="118.5" customHeight="1">
      <c r="A9" s="43">
        <v>4</v>
      </c>
      <c r="B9" s="45" t="s">
        <v>119</v>
      </c>
      <c r="C9" s="47" t="s">
        <v>107</v>
      </c>
      <c r="D9" s="42" t="s">
        <v>103</v>
      </c>
      <c r="E9" s="42" t="s">
        <v>104</v>
      </c>
      <c r="F9" s="42" t="s">
        <v>103</v>
      </c>
      <c r="G9" s="42" t="s">
        <v>104</v>
      </c>
      <c r="H9" s="42" t="s">
        <v>134</v>
      </c>
      <c r="I9" s="42" t="s">
        <v>134</v>
      </c>
      <c r="J9" s="14" t="s">
        <v>90</v>
      </c>
    </row>
    <row r="10" spans="1:10" ht="114" customHeight="1">
      <c r="A10" s="43">
        <v>5</v>
      </c>
      <c r="B10" s="45" t="s">
        <v>120</v>
      </c>
      <c r="C10" s="47" t="s">
        <v>114</v>
      </c>
      <c r="D10" s="42" t="s">
        <v>103</v>
      </c>
      <c r="E10" s="42" t="s">
        <v>104</v>
      </c>
      <c r="F10" s="42" t="s">
        <v>103</v>
      </c>
      <c r="G10" s="42" t="s">
        <v>104</v>
      </c>
      <c r="H10" s="42" t="s">
        <v>134</v>
      </c>
      <c r="I10" s="42" t="s">
        <v>145</v>
      </c>
      <c r="J10" s="14" t="s">
        <v>90</v>
      </c>
    </row>
    <row r="11" spans="1:10" ht="100.5" customHeight="1">
      <c r="A11" s="43">
        <v>6</v>
      </c>
      <c r="B11" s="45" t="s">
        <v>121</v>
      </c>
      <c r="C11" s="47" t="s">
        <v>113</v>
      </c>
      <c r="D11" s="42" t="s">
        <v>103</v>
      </c>
      <c r="E11" s="42" t="s">
        <v>104</v>
      </c>
      <c r="F11" s="42" t="s">
        <v>103</v>
      </c>
      <c r="G11" s="42" t="s">
        <v>104</v>
      </c>
      <c r="H11" s="42" t="s">
        <v>134</v>
      </c>
      <c r="I11" s="42" t="s">
        <v>144</v>
      </c>
      <c r="J11" s="14" t="s">
        <v>90</v>
      </c>
    </row>
    <row r="12" spans="1:10" ht="131.25" customHeight="1">
      <c r="A12" s="43">
        <v>7</v>
      </c>
      <c r="B12" s="45" t="s">
        <v>122</v>
      </c>
      <c r="C12" s="47" t="s">
        <v>115</v>
      </c>
      <c r="D12" s="42" t="s">
        <v>131</v>
      </c>
      <c r="E12" s="42" t="s">
        <v>104</v>
      </c>
      <c r="F12" s="42" t="s">
        <v>131</v>
      </c>
      <c r="G12" s="42" t="s">
        <v>104</v>
      </c>
      <c r="H12" s="42" t="s">
        <v>138</v>
      </c>
      <c r="I12" s="42" t="s">
        <v>179</v>
      </c>
      <c r="J12" s="14" t="s">
        <v>90</v>
      </c>
    </row>
    <row r="13" spans="1:10" ht="105.75" customHeight="1">
      <c r="A13" s="43">
        <v>8</v>
      </c>
      <c r="B13" s="55" t="s">
        <v>123</v>
      </c>
      <c r="C13" s="47" t="s">
        <v>127</v>
      </c>
      <c r="D13" s="42" t="s">
        <v>132</v>
      </c>
      <c r="E13" s="42" t="s">
        <v>133</v>
      </c>
      <c r="F13" s="42" t="s">
        <v>132</v>
      </c>
      <c r="G13" s="42" t="s">
        <v>133</v>
      </c>
      <c r="H13" s="42" t="s">
        <v>140</v>
      </c>
      <c r="I13" s="42" t="s">
        <v>180</v>
      </c>
      <c r="J13" s="14" t="s">
        <v>90</v>
      </c>
    </row>
    <row r="14" spans="1:10" ht="100.5" customHeight="1">
      <c r="A14" s="43">
        <v>9</v>
      </c>
      <c r="B14" s="55" t="s">
        <v>124</v>
      </c>
      <c r="C14" s="47" t="s">
        <v>126</v>
      </c>
      <c r="D14" s="42" t="s">
        <v>98</v>
      </c>
      <c r="E14" s="42" t="s">
        <v>131</v>
      </c>
      <c r="F14" s="42" t="s">
        <v>98</v>
      </c>
      <c r="G14" s="42" t="s">
        <v>131</v>
      </c>
      <c r="H14" s="42" t="s">
        <v>135</v>
      </c>
      <c r="I14" s="42" t="s">
        <v>181</v>
      </c>
      <c r="J14" s="42" t="s">
        <v>90</v>
      </c>
    </row>
    <row r="15" spans="1:10" ht="156" customHeight="1">
      <c r="A15" s="43">
        <v>10</v>
      </c>
      <c r="B15" s="55" t="s">
        <v>193</v>
      </c>
      <c r="C15" s="47" t="s">
        <v>116</v>
      </c>
      <c r="D15" s="42" t="s">
        <v>133</v>
      </c>
      <c r="E15" s="42" t="s">
        <v>131</v>
      </c>
      <c r="F15" s="42" t="s">
        <v>133</v>
      </c>
      <c r="G15" s="42" t="s">
        <v>131</v>
      </c>
      <c r="H15" s="42" t="s">
        <v>136</v>
      </c>
      <c r="I15" s="42" t="s">
        <v>182</v>
      </c>
      <c r="J15" s="14" t="s">
        <v>90</v>
      </c>
    </row>
    <row r="16" spans="1:10" ht="111.75" customHeight="1">
      <c r="A16" s="43">
        <v>11</v>
      </c>
      <c r="B16" s="55" t="s">
        <v>194</v>
      </c>
      <c r="C16" s="47" t="s">
        <v>125</v>
      </c>
      <c r="D16" s="42" t="s">
        <v>103</v>
      </c>
      <c r="E16" s="42" t="s">
        <v>104</v>
      </c>
      <c r="F16" s="42" t="s">
        <v>103</v>
      </c>
      <c r="G16" s="42" t="s">
        <v>104</v>
      </c>
      <c r="H16" s="42" t="s">
        <v>137</v>
      </c>
      <c r="I16" s="42" t="s">
        <v>147</v>
      </c>
      <c r="J16" s="14" t="s">
        <v>90</v>
      </c>
    </row>
    <row r="17" spans="1:10" ht="111.75" customHeight="1">
      <c r="A17" s="43">
        <v>12</v>
      </c>
      <c r="B17" s="55" t="s">
        <v>195</v>
      </c>
      <c r="C17" s="47" t="s">
        <v>125</v>
      </c>
      <c r="D17" s="42" t="s">
        <v>103</v>
      </c>
      <c r="E17" s="42" t="s">
        <v>104</v>
      </c>
      <c r="F17" s="42" t="s">
        <v>103</v>
      </c>
      <c r="G17" s="42" t="s">
        <v>104</v>
      </c>
      <c r="H17" s="42" t="s">
        <v>196</v>
      </c>
      <c r="I17" s="42" t="s">
        <v>197</v>
      </c>
      <c r="J17" s="14" t="s">
        <v>90</v>
      </c>
    </row>
    <row r="19" spans="1:10" ht="15" customHeight="1">
      <c r="A19" s="113" t="s">
        <v>32</v>
      </c>
      <c r="B19" s="113"/>
      <c r="C19" s="113"/>
      <c r="D19" s="113"/>
      <c r="E19" s="113"/>
      <c r="F19" s="113"/>
      <c r="G19" s="113"/>
      <c r="H19" s="113"/>
      <c r="I19" s="113"/>
      <c r="J19" s="113"/>
    </row>
  </sheetData>
  <mergeCells count="9">
    <mergeCell ref="A19:J19"/>
    <mergeCell ref="A1:J1"/>
    <mergeCell ref="A3:A4"/>
    <mergeCell ref="B3:B4"/>
    <mergeCell ref="C3:C4"/>
    <mergeCell ref="D3:E3"/>
    <mergeCell ref="F3:G3"/>
    <mergeCell ref="H3:I3"/>
    <mergeCell ref="J3:J4"/>
  </mergeCells>
  <pageMargins left="0.70866141732283472" right="0.70866141732283472" top="0.74803149606299213" bottom="0.74803149606299213" header="0.31496062992125984" footer="0.31496062992125984"/>
  <pageSetup paperSize="9" scale="71" fitToHeight="3" orientation="landscape" r:id="rId1"/>
  <rowBreaks count="1" manualBreakCount="1">
    <brk id="14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G44"/>
  <sheetViews>
    <sheetView view="pageBreakPreview" zoomScale="70" zoomScaleSheetLayoutView="70" workbookViewId="0">
      <pane xSplit="3" ySplit="5" topLeftCell="D17" activePane="bottomRight" state="frozen"/>
      <selection pane="topRight" activeCell="D1" sqref="D1"/>
      <selection pane="bottomLeft" activeCell="A6" sqref="A6"/>
      <selection pane="bottomRight" activeCell="F6" sqref="F6"/>
    </sheetView>
  </sheetViews>
  <sheetFormatPr defaultRowHeight="15"/>
  <cols>
    <col min="1" max="1" width="24.28515625" style="6" customWidth="1"/>
    <col min="2" max="2" width="31.7109375" style="6" customWidth="1"/>
    <col min="3" max="3" width="24.85546875" style="6" customWidth="1"/>
    <col min="4" max="4" width="19.7109375" style="66" customWidth="1"/>
    <col min="5" max="5" width="17.7109375" style="6" customWidth="1"/>
    <col min="6" max="6" width="23.85546875" style="6" customWidth="1"/>
    <col min="7" max="16384" width="9.140625" style="6"/>
  </cols>
  <sheetData>
    <row r="1" spans="1:6" ht="31.5" customHeight="1">
      <c r="A1" s="109" t="s">
        <v>33</v>
      </c>
      <c r="B1" s="109"/>
      <c r="C1" s="109"/>
      <c r="D1" s="109"/>
      <c r="E1" s="109"/>
      <c r="F1" s="109"/>
    </row>
    <row r="2" spans="1:6">
      <c r="A2" s="63"/>
      <c r="B2" s="63"/>
      <c r="C2" s="63"/>
      <c r="D2" s="67"/>
      <c r="E2" s="63"/>
      <c r="F2" s="64" t="s">
        <v>34</v>
      </c>
    </row>
    <row r="3" spans="1:6" ht="15" customHeight="1">
      <c r="A3" s="118" t="s">
        <v>35</v>
      </c>
      <c r="B3" s="118" t="s">
        <v>36</v>
      </c>
      <c r="C3" s="118" t="s">
        <v>37</v>
      </c>
      <c r="D3" s="118" t="s">
        <v>38</v>
      </c>
      <c r="E3" s="118"/>
      <c r="F3" s="118"/>
    </row>
    <row r="4" spans="1:6" ht="60" customHeight="1">
      <c r="A4" s="118"/>
      <c r="B4" s="118"/>
      <c r="C4" s="118"/>
      <c r="D4" s="68" t="s">
        <v>39</v>
      </c>
      <c r="E4" s="65" t="s">
        <v>40</v>
      </c>
      <c r="F4" s="65" t="s">
        <v>41</v>
      </c>
    </row>
    <row r="5" spans="1:6">
      <c r="A5" s="65">
        <v>1</v>
      </c>
      <c r="B5" s="65">
        <v>2</v>
      </c>
      <c r="C5" s="65">
        <v>3</v>
      </c>
      <c r="D5" s="95">
        <v>4</v>
      </c>
      <c r="E5" s="65">
        <v>5</v>
      </c>
      <c r="F5" s="65">
        <v>6</v>
      </c>
    </row>
    <row r="6" spans="1:6" ht="120.75" customHeight="1">
      <c r="A6" s="75" t="s">
        <v>42</v>
      </c>
      <c r="B6" s="92" t="s">
        <v>105</v>
      </c>
      <c r="C6" s="73" t="s">
        <v>99</v>
      </c>
      <c r="D6" s="93">
        <f>SUM(D11:D20)</f>
        <v>4469.2</v>
      </c>
      <c r="E6" s="93">
        <f t="shared" ref="E6:F6" si="0">SUM(E11:E20)</f>
        <v>8823</v>
      </c>
      <c r="F6" s="93">
        <f t="shared" si="0"/>
        <v>8498.8200000000015</v>
      </c>
    </row>
    <row r="7" spans="1:6" ht="42.75" hidden="1">
      <c r="A7" s="121" t="s">
        <v>44</v>
      </c>
      <c r="B7" s="120"/>
      <c r="C7" s="69" t="s">
        <v>96</v>
      </c>
      <c r="D7" s="77" t="s">
        <v>97</v>
      </c>
      <c r="E7" s="78" t="s">
        <v>97</v>
      </c>
      <c r="F7" s="79" t="s">
        <v>97</v>
      </c>
    </row>
    <row r="8" spans="1:6" ht="42.75" hidden="1">
      <c r="A8" s="121"/>
      <c r="B8" s="120"/>
      <c r="C8" s="70" t="s">
        <v>45</v>
      </c>
      <c r="D8" s="77"/>
      <c r="E8" s="78"/>
      <c r="F8" s="79"/>
    </row>
    <row r="9" spans="1:6" hidden="1">
      <c r="A9" s="121"/>
      <c r="B9" s="120"/>
      <c r="C9" s="70" t="s">
        <v>43</v>
      </c>
      <c r="D9" s="77"/>
      <c r="E9" s="78"/>
      <c r="F9" s="79"/>
    </row>
    <row r="10" spans="1:6" hidden="1">
      <c r="A10" s="121"/>
      <c r="B10" s="120"/>
      <c r="C10" s="71" t="s">
        <v>31</v>
      </c>
      <c r="D10" s="77"/>
      <c r="E10" s="78"/>
      <c r="F10" s="79"/>
    </row>
    <row r="11" spans="1:6" ht="177.75" customHeight="1">
      <c r="A11" s="72" t="s">
        <v>161</v>
      </c>
      <c r="B11" s="72" t="s">
        <v>160</v>
      </c>
      <c r="C11" s="73" t="s">
        <v>107</v>
      </c>
      <c r="D11" s="94">
        <v>300</v>
      </c>
      <c r="E11" s="77">
        <v>300</v>
      </c>
      <c r="F11" s="77">
        <v>300</v>
      </c>
    </row>
    <row r="12" spans="1:6" ht="136.5" customHeight="1">
      <c r="A12" s="74" t="s">
        <v>198</v>
      </c>
      <c r="B12" s="72" t="s">
        <v>199</v>
      </c>
      <c r="C12" s="72" t="s">
        <v>107</v>
      </c>
      <c r="D12" s="94">
        <v>0</v>
      </c>
      <c r="E12" s="77">
        <v>0</v>
      </c>
      <c r="F12" s="77">
        <v>0</v>
      </c>
    </row>
    <row r="13" spans="1:6" ht="57.75" customHeight="1">
      <c r="A13" s="74" t="s">
        <v>200</v>
      </c>
      <c r="B13" s="72" t="s">
        <v>163</v>
      </c>
      <c r="C13" s="72" t="s">
        <v>113</v>
      </c>
      <c r="D13" s="94">
        <v>30</v>
      </c>
      <c r="E13" s="77">
        <v>30</v>
      </c>
      <c r="F13" s="77">
        <v>30</v>
      </c>
    </row>
    <row r="14" spans="1:6" ht="92.25" customHeight="1">
      <c r="A14" s="74" t="s">
        <v>165</v>
      </c>
      <c r="B14" s="72" t="s">
        <v>164</v>
      </c>
      <c r="C14" s="72" t="s">
        <v>113</v>
      </c>
      <c r="D14" s="94">
        <v>555.5</v>
      </c>
      <c r="E14" s="77">
        <v>375.8</v>
      </c>
      <c r="F14" s="77">
        <v>375.82</v>
      </c>
    </row>
    <row r="15" spans="1:6" ht="66.75" customHeight="1">
      <c r="A15" s="74" t="s">
        <v>167</v>
      </c>
      <c r="B15" s="72" t="s">
        <v>166</v>
      </c>
      <c r="C15" s="72" t="s">
        <v>183</v>
      </c>
      <c r="D15" s="94">
        <v>54</v>
      </c>
      <c r="E15" s="77">
        <v>54</v>
      </c>
      <c r="F15" s="79">
        <v>54</v>
      </c>
    </row>
    <row r="16" spans="1:6" ht="67.5" customHeight="1">
      <c r="A16" s="74" t="s">
        <v>169</v>
      </c>
      <c r="B16" s="72" t="s">
        <v>168</v>
      </c>
      <c r="C16" s="72" t="s">
        <v>184</v>
      </c>
      <c r="D16" s="94">
        <v>1000</v>
      </c>
      <c r="E16" s="77">
        <v>1000</v>
      </c>
      <c r="F16" s="77">
        <v>1000</v>
      </c>
    </row>
    <row r="17" spans="1:7" ht="81" customHeight="1">
      <c r="A17" s="74" t="s">
        <v>171</v>
      </c>
      <c r="B17" s="72" t="s">
        <v>170</v>
      </c>
      <c r="C17" s="72" t="s">
        <v>113</v>
      </c>
      <c r="D17" s="94">
        <v>1000</v>
      </c>
      <c r="E17" s="77">
        <v>0</v>
      </c>
      <c r="F17" s="79">
        <v>0</v>
      </c>
    </row>
    <row r="18" spans="1:7" ht="56.25" customHeight="1">
      <c r="A18" s="72" t="s">
        <v>172</v>
      </c>
      <c r="B18" s="72" t="s">
        <v>201</v>
      </c>
      <c r="C18" s="72" t="s">
        <v>115</v>
      </c>
      <c r="D18" s="77">
        <v>0</v>
      </c>
      <c r="E18" s="77">
        <v>0</v>
      </c>
      <c r="F18" s="79">
        <v>0</v>
      </c>
    </row>
    <row r="19" spans="1:7" ht="63" customHeight="1">
      <c r="A19" s="74" t="s">
        <v>174</v>
      </c>
      <c r="B19" s="72" t="s">
        <v>173</v>
      </c>
      <c r="C19" s="72" t="s">
        <v>115</v>
      </c>
      <c r="D19" s="77">
        <v>1420</v>
      </c>
      <c r="E19" s="77">
        <v>6939.5</v>
      </c>
      <c r="F19" s="79">
        <v>6615.3</v>
      </c>
    </row>
    <row r="20" spans="1:7" ht="42.75">
      <c r="A20" s="74" t="s">
        <v>202</v>
      </c>
      <c r="B20" s="72" t="s">
        <v>186</v>
      </c>
      <c r="C20" s="72" t="s">
        <v>107</v>
      </c>
      <c r="D20" s="80">
        <v>109.7</v>
      </c>
      <c r="E20" s="81">
        <v>123.7</v>
      </c>
      <c r="F20" s="81">
        <v>123.7</v>
      </c>
    </row>
    <row r="21" spans="1:7" ht="19.5" customHeight="1"/>
    <row r="22" spans="1:7" ht="15.95" customHeight="1">
      <c r="A22" s="114" t="s">
        <v>46</v>
      </c>
      <c r="B22" s="114"/>
      <c r="C22" s="114"/>
      <c r="D22" s="114"/>
      <c r="E22" s="114"/>
      <c r="F22" s="114"/>
    </row>
    <row r="23" spans="1:7" ht="15.95" customHeight="1">
      <c r="A23" s="119" t="s">
        <v>47</v>
      </c>
      <c r="B23" s="119"/>
      <c r="C23" s="119"/>
      <c r="D23" s="119"/>
      <c r="E23" s="119"/>
      <c r="F23" s="119"/>
    </row>
    <row r="24" spans="1:7" ht="15.95" customHeight="1"/>
    <row r="25" spans="1:7" ht="15.95" customHeight="1"/>
    <row r="26" spans="1:7" ht="15.95" customHeight="1"/>
    <row r="27" spans="1:7" ht="15.95" customHeight="1"/>
    <row r="28" spans="1:7" ht="15.95" customHeight="1"/>
    <row r="29" spans="1:7" ht="15.95" customHeight="1"/>
    <row r="30" spans="1:7" ht="15.95" customHeight="1"/>
    <row r="31" spans="1:7" ht="15.95" customHeight="1">
      <c r="G31" s="15"/>
    </row>
    <row r="32" spans="1:7" ht="15.95" customHeight="1">
      <c r="G32" s="15"/>
    </row>
    <row r="33" spans="7:7" ht="15.95" customHeight="1">
      <c r="G33" s="15"/>
    </row>
    <row r="34" spans="7:7" ht="15.95" customHeight="1"/>
    <row r="35" spans="7:7" ht="15.95" customHeight="1"/>
    <row r="36" spans="7:7" ht="15.95" customHeight="1"/>
    <row r="37" spans="7:7" ht="15.95" customHeight="1"/>
    <row r="38" spans="7:7" ht="15.95" customHeight="1"/>
    <row r="39" spans="7:7" ht="15.95" customHeight="1"/>
    <row r="40" spans="7:7" ht="15.95" customHeight="1"/>
    <row r="41" spans="7:7" ht="15.95" customHeight="1"/>
    <row r="43" spans="7:7" ht="15" customHeight="1"/>
    <row r="44" spans="7:7" ht="30.75" customHeight="1"/>
  </sheetData>
  <mergeCells count="9">
    <mergeCell ref="A23:F23"/>
    <mergeCell ref="A22:F22"/>
    <mergeCell ref="B7:B10"/>
    <mergeCell ref="A7:A10"/>
    <mergeCell ref="A1:F1"/>
    <mergeCell ref="A3:A4"/>
    <mergeCell ref="B3:B4"/>
    <mergeCell ref="C3:C4"/>
    <mergeCell ref="D3:F3"/>
  </mergeCells>
  <pageMargins left="0.70866141732283472" right="0.39370078740157483" top="0.55118110236220474" bottom="0.49" header="0.31496062992125984" footer="0.31496062992125984"/>
  <pageSetup paperSize="9" scale="6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F34"/>
  <sheetViews>
    <sheetView view="pageBreakPreview" zoomScaleNormal="100" zoomScaleSheetLayoutView="100" workbookViewId="0">
      <selection activeCell="E5" sqref="E5"/>
    </sheetView>
  </sheetViews>
  <sheetFormatPr defaultRowHeight="15"/>
  <cols>
    <col min="1" max="1" width="25" style="6" customWidth="1"/>
    <col min="2" max="2" width="31.28515625" style="6" customWidth="1"/>
    <col min="3" max="3" width="28" style="6" customWidth="1"/>
    <col min="4" max="4" width="16.42578125" style="15" customWidth="1"/>
    <col min="5" max="5" width="14.85546875" style="15" customWidth="1"/>
    <col min="6" max="6" width="13.28515625" style="6" customWidth="1"/>
    <col min="7" max="16384" width="9.140625" style="6"/>
  </cols>
  <sheetData>
    <row r="1" spans="1:6" ht="31.5" customHeight="1">
      <c r="A1" s="114" t="s">
        <v>48</v>
      </c>
      <c r="B1" s="114"/>
      <c r="C1" s="114"/>
      <c r="D1" s="114"/>
      <c r="E1" s="114"/>
      <c r="F1" s="19"/>
    </row>
    <row r="2" spans="1:6">
      <c r="E2" s="88" t="s">
        <v>49</v>
      </c>
      <c r="F2" s="7"/>
    </row>
    <row r="3" spans="1:6" ht="63.75" customHeight="1">
      <c r="A3" s="9" t="s">
        <v>50</v>
      </c>
      <c r="B3" s="9" t="s">
        <v>51</v>
      </c>
      <c r="C3" s="9" t="s">
        <v>52</v>
      </c>
      <c r="D3" s="57" t="s">
        <v>53</v>
      </c>
      <c r="E3" s="57" t="s">
        <v>54</v>
      </c>
      <c r="F3" s="7"/>
    </row>
    <row r="4" spans="1:6" s="20" customFormat="1">
      <c r="A4" s="9">
        <v>1</v>
      </c>
      <c r="B4" s="9">
        <v>2</v>
      </c>
      <c r="C4" s="9">
        <v>3</v>
      </c>
      <c r="D4" s="57">
        <v>4</v>
      </c>
      <c r="E4" s="57">
        <v>5</v>
      </c>
    </row>
    <row r="5" spans="1:6" ht="16.5" customHeight="1">
      <c r="A5" s="122" t="s">
        <v>55</v>
      </c>
      <c r="B5" s="125" t="s">
        <v>105</v>
      </c>
      <c r="C5" s="16" t="s">
        <v>100</v>
      </c>
      <c r="D5" s="85">
        <v>8823</v>
      </c>
      <c r="E5" s="85">
        <v>8498.7999999999993</v>
      </c>
    </row>
    <row r="6" spans="1:6">
      <c r="A6" s="123"/>
      <c r="B6" s="112"/>
      <c r="C6" s="17" t="s">
        <v>56</v>
      </c>
      <c r="D6" s="86">
        <v>8823</v>
      </c>
      <c r="E6" s="86">
        <v>8823</v>
      </c>
    </row>
    <row r="7" spans="1:6">
      <c r="A7" s="123"/>
      <c r="B7" s="112"/>
      <c r="C7" s="17" t="s">
        <v>57</v>
      </c>
      <c r="D7" s="87">
        <v>0</v>
      </c>
      <c r="E7" s="87">
        <v>0</v>
      </c>
    </row>
    <row r="8" spans="1:6">
      <c r="A8" s="123"/>
      <c r="B8" s="112"/>
      <c r="C8" s="17" t="s">
        <v>58</v>
      </c>
      <c r="D8" s="87">
        <v>0</v>
      </c>
      <c r="E8" s="87">
        <v>0</v>
      </c>
    </row>
    <row r="9" spans="1:6" ht="45">
      <c r="A9" s="123"/>
      <c r="B9" s="112"/>
      <c r="C9" s="52" t="s">
        <v>148</v>
      </c>
      <c r="D9" s="87">
        <v>0</v>
      </c>
      <c r="E9" s="87">
        <v>0</v>
      </c>
    </row>
    <row r="10" spans="1:6" ht="30">
      <c r="A10" s="123"/>
      <c r="B10" s="112"/>
      <c r="C10" s="17" t="s">
        <v>59</v>
      </c>
      <c r="D10" s="87">
        <v>0</v>
      </c>
      <c r="E10" s="87">
        <v>0</v>
      </c>
    </row>
    <row r="11" spans="1:6">
      <c r="A11" s="124"/>
      <c r="B11" s="112"/>
      <c r="C11" s="17" t="s">
        <v>60</v>
      </c>
      <c r="D11" s="87">
        <v>0</v>
      </c>
      <c r="E11" s="87">
        <v>0</v>
      </c>
    </row>
    <row r="12" spans="1:6" s="98" customFormat="1">
      <c r="A12" s="126" t="s">
        <v>161</v>
      </c>
      <c r="B12" s="128" t="s">
        <v>160</v>
      </c>
      <c r="C12" s="97" t="s">
        <v>100</v>
      </c>
      <c r="D12" s="85">
        <v>300</v>
      </c>
      <c r="E12" s="85">
        <v>300</v>
      </c>
    </row>
    <row r="13" spans="1:6" s="98" customFormat="1" ht="161.25" customHeight="1">
      <c r="A13" s="127"/>
      <c r="B13" s="129"/>
      <c r="C13" s="99" t="s">
        <v>56</v>
      </c>
      <c r="D13" s="86">
        <v>300</v>
      </c>
      <c r="E13" s="86">
        <v>300</v>
      </c>
    </row>
    <row r="14" spans="1:6" s="98" customFormat="1">
      <c r="A14" s="126" t="s">
        <v>162</v>
      </c>
      <c r="B14" s="128" t="s">
        <v>163</v>
      </c>
      <c r="C14" s="97" t="s">
        <v>100</v>
      </c>
      <c r="D14" s="85">
        <v>30</v>
      </c>
      <c r="E14" s="85">
        <v>30</v>
      </c>
    </row>
    <row r="15" spans="1:6" s="98" customFormat="1" ht="35.25" customHeight="1">
      <c r="A15" s="127"/>
      <c r="B15" s="129"/>
      <c r="C15" s="99" t="s">
        <v>56</v>
      </c>
      <c r="D15" s="86">
        <v>30</v>
      </c>
      <c r="E15" s="86">
        <v>30</v>
      </c>
    </row>
    <row r="16" spans="1:6" s="98" customFormat="1" ht="15" customHeight="1">
      <c r="A16" s="126" t="s">
        <v>165</v>
      </c>
      <c r="B16" s="128" t="s">
        <v>164</v>
      </c>
      <c r="C16" s="97" t="s">
        <v>100</v>
      </c>
      <c r="D16" s="85">
        <v>375.8</v>
      </c>
      <c r="E16" s="85">
        <v>375.8</v>
      </c>
    </row>
    <row r="17" spans="1:5" s="98" customFormat="1" ht="75" customHeight="1">
      <c r="A17" s="127"/>
      <c r="B17" s="129"/>
      <c r="C17" s="99" t="s">
        <v>56</v>
      </c>
      <c r="D17" s="86">
        <v>375.8</v>
      </c>
      <c r="E17" s="86">
        <v>375.8</v>
      </c>
    </row>
    <row r="18" spans="1:5" s="98" customFormat="1">
      <c r="A18" s="126" t="s">
        <v>167</v>
      </c>
      <c r="B18" s="128" t="s">
        <v>166</v>
      </c>
      <c r="C18" s="97" t="s">
        <v>100</v>
      </c>
      <c r="D18" s="85">
        <v>54</v>
      </c>
      <c r="E18" s="85">
        <v>54</v>
      </c>
    </row>
    <row r="19" spans="1:5" s="98" customFormat="1" ht="50.25" customHeight="1">
      <c r="A19" s="127"/>
      <c r="B19" s="129"/>
      <c r="C19" s="99" t="s">
        <v>56</v>
      </c>
      <c r="D19" s="86">
        <v>54</v>
      </c>
      <c r="E19" s="86">
        <v>54</v>
      </c>
    </row>
    <row r="20" spans="1:5" s="98" customFormat="1" ht="15" customHeight="1">
      <c r="A20" s="126" t="s">
        <v>169</v>
      </c>
      <c r="B20" s="128" t="s">
        <v>168</v>
      </c>
      <c r="C20" s="97" t="s">
        <v>100</v>
      </c>
      <c r="D20" s="85">
        <v>1000</v>
      </c>
      <c r="E20" s="85">
        <v>1000</v>
      </c>
    </row>
    <row r="21" spans="1:5" s="98" customFormat="1" ht="51" customHeight="1">
      <c r="A21" s="127"/>
      <c r="B21" s="129"/>
      <c r="C21" s="99" t="s">
        <v>56</v>
      </c>
      <c r="D21" s="86">
        <v>1000</v>
      </c>
      <c r="E21" s="86">
        <v>1000</v>
      </c>
    </row>
    <row r="22" spans="1:5" s="98" customFormat="1" ht="15" customHeight="1">
      <c r="A22" s="126" t="s">
        <v>171</v>
      </c>
      <c r="B22" s="128" t="s">
        <v>170</v>
      </c>
      <c r="C22" s="97" t="s">
        <v>100</v>
      </c>
      <c r="D22" s="85">
        <v>0</v>
      </c>
      <c r="E22" s="85">
        <v>0</v>
      </c>
    </row>
    <row r="23" spans="1:5" s="98" customFormat="1">
      <c r="A23" s="127"/>
      <c r="B23" s="129"/>
      <c r="C23" s="99" t="s">
        <v>56</v>
      </c>
      <c r="D23" s="86">
        <v>0</v>
      </c>
      <c r="E23" s="86">
        <v>0</v>
      </c>
    </row>
    <row r="24" spans="1:5" s="98" customFormat="1">
      <c r="A24" s="127"/>
      <c r="B24" s="129"/>
      <c r="C24" s="99" t="s">
        <v>57</v>
      </c>
      <c r="D24" s="100">
        <v>0</v>
      </c>
      <c r="E24" s="100">
        <v>0</v>
      </c>
    </row>
    <row r="25" spans="1:5" s="98" customFormat="1" ht="45">
      <c r="A25" s="127"/>
      <c r="B25" s="129"/>
      <c r="C25" s="47" t="s">
        <v>148</v>
      </c>
      <c r="D25" s="100">
        <v>0</v>
      </c>
      <c r="E25" s="100">
        <v>0</v>
      </c>
    </row>
    <row r="26" spans="1:5" s="98" customFormat="1">
      <c r="A26" s="126" t="s">
        <v>172</v>
      </c>
      <c r="B26" s="128" t="s">
        <v>203</v>
      </c>
      <c r="C26" s="97" t="s">
        <v>100</v>
      </c>
      <c r="D26" s="85">
        <v>0</v>
      </c>
      <c r="E26" s="85">
        <v>0</v>
      </c>
    </row>
    <row r="27" spans="1:5" s="98" customFormat="1" ht="35.25" customHeight="1">
      <c r="A27" s="127"/>
      <c r="B27" s="129"/>
      <c r="C27" s="99" t="s">
        <v>56</v>
      </c>
      <c r="D27" s="86">
        <v>0</v>
      </c>
      <c r="E27" s="86">
        <v>0</v>
      </c>
    </row>
    <row r="28" spans="1:5" s="98" customFormat="1" ht="15" customHeight="1">
      <c r="A28" s="130" t="s">
        <v>174</v>
      </c>
      <c r="B28" s="125" t="s">
        <v>173</v>
      </c>
      <c r="C28" s="97" t="s">
        <v>100</v>
      </c>
      <c r="D28" s="96">
        <v>6939.5</v>
      </c>
      <c r="E28" s="96">
        <v>6615.3</v>
      </c>
    </row>
    <row r="29" spans="1:5">
      <c r="A29" s="123"/>
      <c r="B29" s="122"/>
      <c r="C29" s="60" t="s">
        <v>56</v>
      </c>
      <c r="D29" s="82">
        <v>6939.5</v>
      </c>
      <c r="E29" s="83">
        <v>6615.3</v>
      </c>
    </row>
    <row r="30" spans="1:5" ht="19.5" customHeight="1">
      <c r="A30" s="131" t="s">
        <v>185</v>
      </c>
      <c r="B30" s="131" t="s">
        <v>186</v>
      </c>
      <c r="C30" s="16" t="s">
        <v>100</v>
      </c>
      <c r="D30" s="89">
        <v>123.7</v>
      </c>
      <c r="E30" s="89">
        <v>123.7</v>
      </c>
    </row>
    <row r="31" spans="1:5">
      <c r="A31" s="132"/>
      <c r="B31" s="132"/>
      <c r="C31" s="59" t="s">
        <v>56</v>
      </c>
      <c r="D31" s="84">
        <v>123.7</v>
      </c>
      <c r="E31" s="84">
        <v>123.7</v>
      </c>
    </row>
    <row r="33" spans="1:5">
      <c r="A33" s="108" t="s">
        <v>61</v>
      </c>
      <c r="B33" s="108"/>
      <c r="C33" s="108"/>
      <c r="D33" s="108"/>
      <c r="E33" s="108"/>
    </row>
    <row r="34" spans="1:5">
      <c r="A34" s="108" t="s">
        <v>62</v>
      </c>
      <c r="B34" s="108"/>
      <c r="C34" s="108"/>
      <c r="D34" s="108"/>
      <c r="E34" s="108"/>
    </row>
  </sheetData>
  <mergeCells count="23">
    <mergeCell ref="A30:A31"/>
    <mergeCell ref="B30:B31"/>
    <mergeCell ref="B20:B21"/>
    <mergeCell ref="A22:A25"/>
    <mergeCell ref="B22:B25"/>
    <mergeCell ref="A26:A27"/>
    <mergeCell ref="B26:B27"/>
    <mergeCell ref="A34:E34"/>
    <mergeCell ref="A1:E1"/>
    <mergeCell ref="A5:A11"/>
    <mergeCell ref="B5:B11"/>
    <mergeCell ref="A33:E33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A28:A29"/>
    <mergeCell ref="B28:B29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G16"/>
  <sheetViews>
    <sheetView view="pageBreakPreview" zoomScale="80" zoomScaleSheetLayoutView="80" workbookViewId="0">
      <selection activeCell="B12" sqref="B12"/>
    </sheetView>
  </sheetViews>
  <sheetFormatPr defaultRowHeight="15"/>
  <cols>
    <col min="1" max="1" width="5.85546875" style="6" customWidth="1"/>
    <col min="2" max="2" width="49.140625" style="6" customWidth="1"/>
    <col min="3" max="3" width="7.7109375" style="6" customWidth="1"/>
    <col min="4" max="4" width="15.85546875" style="6" customWidth="1"/>
    <col min="5" max="5" width="16.42578125" style="6" customWidth="1"/>
    <col min="6" max="6" width="29.140625" style="6" customWidth="1"/>
    <col min="7" max="7" width="42.28515625" style="6" customWidth="1"/>
    <col min="8" max="16384" width="9.140625" style="6"/>
  </cols>
  <sheetData>
    <row r="1" spans="1:7" ht="28.5" customHeight="1">
      <c r="A1" s="114" t="s">
        <v>63</v>
      </c>
      <c r="B1" s="114"/>
      <c r="C1" s="114"/>
      <c r="D1" s="114"/>
      <c r="E1" s="114"/>
      <c r="F1" s="114"/>
      <c r="G1" s="19"/>
    </row>
    <row r="2" spans="1:7">
      <c r="F2" s="36" t="s">
        <v>64</v>
      </c>
      <c r="G2" s="7"/>
    </row>
    <row r="3" spans="1:7" ht="82.5" customHeight="1">
      <c r="A3" s="110" t="s">
        <v>17</v>
      </c>
      <c r="B3" s="110" t="s">
        <v>65</v>
      </c>
      <c r="C3" s="110" t="s">
        <v>74</v>
      </c>
      <c r="D3" s="110" t="s">
        <v>66</v>
      </c>
      <c r="E3" s="110"/>
      <c r="F3" s="110" t="s">
        <v>67</v>
      </c>
    </row>
    <row r="4" spans="1:7" ht="18" customHeight="1">
      <c r="A4" s="110"/>
      <c r="B4" s="110"/>
      <c r="C4" s="110"/>
      <c r="D4" s="110" t="s">
        <v>68</v>
      </c>
      <c r="E4" s="110"/>
      <c r="F4" s="110"/>
    </row>
    <row r="5" spans="1:7" ht="45.75" customHeight="1">
      <c r="A5" s="110"/>
      <c r="B5" s="110"/>
      <c r="C5" s="110"/>
      <c r="D5" s="9" t="s">
        <v>0</v>
      </c>
      <c r="E5" s="8" t="s">
        <v>69</v>
      </c>
      <c r="F5" s="110"/>
    </row>
    <row r="6" spans="1:7">
      <c r="A6" s="9">
        <v>1</v>
      </c>
      <c r="B6" s="9">
        <v>2</v>
      </c>
      <c r="C6" s="9">
        <v>3</v>
      </c>
      <c r="D6" s="9">
        <v>4</v>
      </c>
      <c r="E6" s="9">
        <v>5</v>
      </c>
      <c r="F6" s="9">
        <v>6</v>
      </c>
    </row>
    <row r="7" spans="1:7" ht="46.5" customHeight="1">
      <c r="A7" s="44"/>
      <c r="B7" s="133" t="s">
        <v>149</v>
      </c>
      <c r="C7" s="131"/>
      <c r="D7" s="131"/>
      <c r="E7" s="131"/>
      <c r="F7" s="131"/>
    </row>
    <row r="8" spans="1:7" ht="69.75" customHeight="1">
      <c r="A8" s="14">
        <v>1</v>
      </c>
      <c r="B8" s="58" t="s">
        <v>152</v>
      </c>
      <c r="C8" s="62" t="s">
        <v>110</v>
      </c>
      <c r="D8" s="61">
        <v>1</v>
      </c>
      <c r="E8" s="61" t="s">
        <v>206</v>
      </c>
      <c r="F8" s="133" t="s">
        <v>204</v>
      </c>
    </row>
    <row r="9" spans="1:7" ht="87" customHeight="1">
      <c r="A9" s="14">
        <v>2</v>
      </c>
      <c r="B9" s="19" t="s">
        <v>159</v>
      </c>
      <c r="C9" s="62" t="s">
        <v>111</v>
      </c>
      <c r="D9" s="61">
        <v>60</v>
      </c>
      <c r="E9" s="61" t="s">
        <v>206</v>
      </c>
      <c r="F9" s="134"/>
    </row>
    <row r="10" spans="1:7" ht="96" customHeight="1">
      <c r="A10" s="14">
        <v>3</v>
      </c>
      <c r="B10" s="58" t="s">
        <v>153</v>
      </c>
      <c r="C10" s="62" t="s">
        <v>110</v>
      </c>
      <c r="D10" s="61">
        <v>18</v>
      </c>
      <c r="E10" s="61" t="s">
        <v>206</v>
      </c>
      <c r="F10" s="134"/>
    </row>
    <row r="11" spans="1:7" ht="42" customHeight="1">
      <c r="A11" s="14">
        <v>4</v>
      </c>
      <c r="B11" s="58" t="s">
        <v>154</v>
      </c>
      <c r="C11" s="62" t="s">
        <v>110</v>
      </c>
      <c r="D11" s="61">
        <v>1</v>
      </c>
      <c r="E11" s="61" t="s">
        <v>206</v>
      </c>
      <c r="F11" s="134"/>
    </row>
    <row r="12" spans="1:7" ht="81" customHeight="1">
      <c r="A12" s="14">
        <v>5</v>
      </c>
      <c r="B12" s="58" t="s">
        <v>155</v>
      </c>
      <c r="C12" s="62" t="s">
        <v>110</v>
      </c>
      <c r="D12" s="61">
        <v>1</v>
      </c>
      <c r="E12" s="61" t="s">
        <v>206</v>
      </c>
      <c r="F12" s="134"/>
    </row>
    <row r="13" spans="1:7" ht="70.5" customHeight="1">
      <c r="A13" s="14">
        <v>6</v>
      </c>
      <c r="B13" s="58" t="s">
        <v>156</v>
      </c>
      <c r="C13" s="62" t="s">
        <v>111</v>
      </c>
      <c r="D13" s="61">
        <v>14</v>
      </c>
      <c r="E13" s="61" t="s">
        <v>206</v>
      </c>
      <c r="F13" s="134"/>
    </row>
    <row r="14" spans="1:7" ht="69.75" customHeight="1">
      <c r="A14" s="14">
        <v>7</v>
      </c>
      <c r="B14" s="58" t="s">
        <v>205</v>
      </c>
      <c r="C14" s="62" t="s">
        <v>110</v>
      </c>
      <c r="D14" s="61">
        <v>6</v>
      </c>
      <c r="E14" s="61" t="s">
        <v>206</v>
      </c>
      <c r="F14" s="134"/>
    </row>
    <row r="15" spans="1:7" ht="51.75" customHeight="1">
      <c r="A15" s="14">
        <v>8</v>
      </c>
      <c r="B15" s="58" t="s">
        <v>157</v>
      </c>
      <c r="C15" s="62" t="s">
        <v>110</v>
      </c>
      <c r="D15" s="61">
        <v>1</v>
      </c>
      <c r="E15" s="61" t="s">
        <v>206</v>
      </c>
      <c r="F15" s="134"/>
    </row>
    <row r="16" spans="1:7" ht="42" customHeight="1">
      <c r="A16" s="14">
        <v>9</v>
      </c>
      <c r="B16" s="58" t="s">
        <v>158</v>
      </c>
      <c r="C16" s="62" t="s">
        <v>110</v>
      </c>
      <c r="D16" s="61">
        <v>50</v>
      </c>
      <c r="E16" s="61" t="s">
        <v>206</v>
      </c>
      <c r="F16" s="135"/>
    </row>
  </sheetData>
  <mergeCells count="9">
    <mergeCell ref="F8:F16"/>
    <mergeCell ref="B7:F7"/>
    <mergeCell ref="A1:F1"/>
    <mergeCell ref="A3:A5"/>
    <mergeCell ref="B3:B5"/>
    <mergeCell ref="C3:C5"/>
    <mergeCell ref="D3:E3"/>
    <mergeCell ref="F3:F5"/>
    <mergeCell ref="D4:E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rowBreaks count="1" manualBreakCount="1">
    <brk id="10" max="5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A1:D8"/>
  <sheetViews>
    <sheetView workbookViewId="0">
      <selection activeCell="B7" sqref="B7"/>
    </sheetView>
  </sheetViews>
  <sheetFormatPr defaultRowHeight="15"/>
  <cols>
    <col min="1" max="1" width="5.5703125" style="6" customWidth="1"/>
    <col min="2" max="2" width="70.7109375" style="6" customWidth="1"/>
    <col min="3" max="3" width="22.7109375" style="6" customWidth="1"/>
    <col min="4" max="4" width="32.5703125" style="6" customWidth="1"/>
    <col min="5" max="16384" width="9.140625" style="6"/>
  </cols>
  <sheetData>
    <row r="1" spans="1:4" ht="29.25" customHeight="1">
      <c r="A1" s="136" t="s">
        <v>92</v>
      </c>
      <c r="B1" s="136"/>
      <c r="C1" s="136"/>
      <c r="D1" s="136"/>
    </row>
    <row r="2" spans="1:4" ht="36" customHeight="1">
      <c r="A2" s="37" t="s">
        <v>17</v>
      </c>
      <c r="B2" s="37" t="s">
        <v>94</v>
      </c>
      <c r="C2" s="37" t="s">
        <v>95</v>
      </c>
      <c r="D2" s="37" t="s">
        <v>93</v>
      </c>
    </row>
    <row r="3" spans="1:4">
      <c r="A3" s="37">
        <v>1</v>
      </c>
      <c r="B3" s="37">
        <v>2</v>
      </c>
      <c r="C3" s="37">
        <v>3</v>
      </c>
      <c r="D3" s="37">
        <v>4</v>
      </c>
    </row>
    <row r="4" spans="1:4" ht="90">
      <c r="A4" s="61">
        <v>1</v>
      </c>
      <c r="B4" s="91" t="s">
        <v>189</v>
      </c>
      <c r="C4" s="50" t="s">
        <v>151</v>
      </c>
      <c r="D4" s="50" t="s">
        <v>207</v>
      </c>
    </row>
    <row r="5" spans="1:4" ht="88.5" customHeight="1">
      <c r="A5" s="51">
        <v>2</v>
      </c>
      <c r="B5" s="49" t="s">
        <v>150</v>
      </c>
      <c r="C5" s="50" t="s">
        <v>151</v>
      </c>
      <c r="D5" s="50" t="s">
        <v>187</v>
      </c>
    </row>
    <row r="6" spans="1:4" ht="97.5" customHeight="1">
      <c r="A6" s="61">
        <v>3</v>
      </c>
      <c r="B6" s="90" t="s">
        <v>150</v>
      </c>
      <c r="C6" s="50" t="s">
        <v>151</v>
      </c>
      <c r="D6" s="50" t="s">
        <v>188</v>
      </c>
    </row>
    <row r="7" spans="1:4" ht="90">
      <c r="A7" s="51">
        <v>4</v>
      </c>
      <c r="B7" s="91" t="s">
        <v>189</v>
      </c>
      <c r="C7" s="50" t="s">
        <v>151</v>
      </c>
      <c r="D7" s="50" t="s">
        <v>190</v>
      </c>
    </row>
    <row r="8" spans="1:4" ht="90">
      <c r="A8" s="61">
        <v>5</v>
      </c>
      <c r="B8" s="91" t="s">
        <v>189</v>
      </c>
      <c r="C8" s="50" t="s">
        <v>151</v>
      </c>
      <c r="D8" s="50" t="s">
        <v>191</v>
      </c>
    </row>
  </sheetData>
  <mergeCells count="1">
    <mergeCell ref="A1:D1"/>
  </mergeCells>
  <pageMargins left="0.7" right="0.7" top="0.75" bottom="0.75" header="0.3" footer="0.3"/>
  <pageSetup paperSize="9" scale="8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4"/>
  <sheetViews>
    <sheetView topLeftCell="A16" zoomScale="80" zoomScaleNormal="80" workbookViewId="0">
      <selection activeCell="G16" sqref="G16"/>
    </sheetView>
  </sheetViews>
  <sheetFormatPr defaultRowHeight="15"/>
  <cols>
    <col min="1" max="1" width="35.85546875" style="6" customWidth="1"/>
    <col min="2" max="2" width="10" style="6" customWidth="1"/>
    <col min="3" max="3" width="12.42578125" style="6" customWidth="1"/>
    <col min="4" max="16384" width="9.140625" style="6"/>
  </cols>
  <sheetData>
    <row r="1" spans="1:15" ht="20.100000000000001" customHeight="1">
      <c r="A1" s="142" t="s">
        <v>6</v>
      </c>
      <c r="B1" s="142"/>
      <c r="C1" s="143" t="s">
        <v>105</v>
      </c>
      <c r="D1" s="144"/>
      <c r="E1" s="144"/>
      <c r="F1" s="144"/>
      <c r="G1" s="144"/>
      <c r="H1" s="145"/>
    </row>
    <row r="2" spans="1:15" ht="40.5" customHeight="1">
      <c r="A2" s="142"/>
      <c r="B2" s="142"/>
      <c r="C2" s="146"/>
      <c r="D2" s="147"/>
      <c r="E2" s="147"/>
      <c r="F2" s="147"/>
      <c r="G2" s="147"/>
      <c r="H2" s="148"/>
    </row>
    <row r="3" spans="1:15" ht="20.100000000000001" customHeight="1">
      <c r="A3" s="142" t="s">
        <v>7</v>
      </c>
      <c r="B3" s="142"/>
      <c r="C3" s="149" t="s">
        <v>175</v>
      </c>
      <c r="D3" s="150"/>
      <c r="E3" s="150"/>
      <c r="F3" s="150"/>
      <c r="G3" s="150"/>
      <c r="H3" s="150"/>
    </row>
    <row r="4" spans="1:15" ht="20.100000000000001" customHeight="1">
      <c r="A4" s="21"/>
      <c r="B4" s="21"/>
      <c r="C4" s="22"/>
      <c r="D4" s="22"/>
      <c r="E4" s="22"/>
      <c r="F4" s="22"/>
      <c r="G4" s="22"/>
      <c r="H4" s="22"/>
    </row>
    <row r="5" spans="1:15">
      <c r="A5" s="23" t="s">
        <v>4</v>
      </c>
      <c r="B5" s="18"/>
      <c r="C5" s="18"/>
      <c r="D5" s="18"/>
      <c r="E5" s="18"/>
      <c r="F5" s="18"/>
      <c r="G5" s="18"/>
      <c r="H5" s="18"/>
    </row>
    <row r="6" spans="1:15">
      <c r="A6" s="24"/>
    </row>
    <row r="7" spans="1:15">
      <c r="A7" s="6" t="s">
        <v>75</v>
      </c>
      <c r="B7" s="25">
        <v>9</v>
      </c>
    </row>
    <row r="9" spans="1:15" ht="30">
      <c r="A9" s="41" t="s">
        <v>73</v>
      </c>
      <c r="B9" s="41" t="s">
        <v>74</v>
      </c>
      <c r="C9" s="41" t="s">
        <v>11</v>
      </c>
      <c r="D9" s="41" t="s">
        <v>0</v>
      </c>
      <c r="E9" s="41" t="s">
        <v>1</v>
      </c>
      <c r="F9" s="41" t="s">
        <v>2</v>
      </c>
    </row>
    <row r="10" spans="1:15" ht="61.5" customHeight="1">
      <c r="A10" s="58" t="s">
        <v>152</v>
      </c>
      <c r="B10" s="62" t="s">
        <v>110</v>
      </c>
      <c r="C10" s="26">
        <v>0.5</v>
      </c>
      <c r="D10" s="61">
        <v>1</v>
      </c>
      <c r="E10" s="61">
        <v>1</v>
      </c>
      <c r="F10" s="27">
        <f>IF(C10=1,(E10/D10),(D10/E10))</f>
        <v>1</v>
      </c>
      <c r="K10" s="28"/>
      <c r="L10" s="29"/>
      <c r="M10" s="30"/>
      <c r="N10" s="30"/>
      <c r="O10" s="31"/>
    </row>
    <row r="11" spans="1:15" ht="115.5" customHeight="1">
      <c r="A11" s="19" t="s">
        <v>159</v>
      </c>
      <c r="B11" s="62" t="s">
        <v>111</v>
      </c>
      <c r="C11" s="26">
        <v>1</v>
      </c>
      <c r="D11" s="61">
        <v>60</v>
      </c>
      <c r="E11" s="61">
        <v>60</v>
      </c>
      <c r="F11" s="27">
        <f t="shared" ref="F11:F18" si="0">IF(C11=1,(E11/D11),(D11/E11))</f>
        <v>1</v>
      </c>
      <c r="K11" s="28"/>
      <c r="L11" s="29"/>
      <c r="M11" s="30"/>
      <c r="N11" s="30"/>
      <c r="O11" s="31"/>
    </row>
    <row r="12" spans="1:15" ht="126.75" customHeight="1">
      <c r="A12" s="58" t="s">
        <v>153</v>
      </c>
      <c r="B12" s="62" t="s">
        <v>110</v>
      </c>
      <c r="C12" s="26">
        <v>1</v>
      </c>
      <c r="D12" s="61">
        <v>15</v>
      </c>
      <c r="E12" s="61">
        <v>15</v>
      </c>
      <c r="F12" s="27">
        <f t="shared" si="0"/>
        <v>1</v>
      </c>
      <c r="K12" s="28"/>
      <c r="L12" s="29"/>
      <c r="M12" s="30"/>
      <c r="N12" s="30"/>
      <c r="O12" s="31"/>
    </row>
    <row r="13" spans="1:15" ht="57" customHeight="1">
      <c r="A13" s="58" t="s">
        <v>154</v>
      </c>
      <c r="B13" s="62" t="s">
        <v>110</v>
      </c>
      <c r="C13" s="26">
        <v>1</v>
      </c>
      <c r="D13" s="61">
        <v>1</v>
      </c>
      <c r="E13" s="61">
        <v>1</v>
      </c>
      <c r="F13" s="27">
        <f t="shared" si="0"/>
        <v>1</v>
      </c>
      <c r="K13" s="28"/>
      <c r="L13" s="29"/>
      <c r="M13" s="30"/>
      <c r="N13" s="30"/>
      <c r="O13" s="31"/>
    </row>
    <row r="14" spans="1:15" ht="111.75" customHeight="1">
      <c r="A14" s="58" t="s">
        <v>155</v>
      </c>
      <c r="B14" s="62" t="s">
        <v>110</v>
      </c>
      <c r="C14" s="26">
        <v>1</v>
      </c>
      <c r="D14" s="61">
        <v>1</v>
      </c>
      <c r="E14" s="61">
        <v>1</v>
      </c>
      <c r="F14" s="27">
        <f t="shared" si="0"/>
        <v>1</v>
      </c>
      <c r="K14" s="28"/>
      <c r="L14" s="29"/>
      <c r="M14" s="30"/>
      <c r="N14" s="30"/>
      <c r="O14" s="31"/>
    </row>
    <row r="15" spans="1:15" ht="97.5" customHeight="1">
      <c r="A15" s="58" t="s">
        <v>156</v>
      </c>
      <c r="B15" s="62" t="s">
        <v>111</v>
      </c>
      <c r="C15" s="26">
        <v>1</v>
      </c>
      <c r="D15" s="61">
        <v>12</v>
      </c>
      <c r="E15" s="61">
        <v>12</v>
      </c>
      <c r="F15" s="27">
        <f t="shared" si="0"/>
        <v>1</v>
      </c>
      <c r="K15" s="28"/>
      <c r="L15" s="29"/>
      <c r="M15" s="30"/>
      <c r="N15" s="30"/>
      <c r="O15" s="31"/>
    </row>
    <row r="16" spans="1:15" ht="78.75" customHeight="1">
      <c r="A16" s="58" t="s">
        <v>205</v>
      </c>
      <c r="B16" s="62" t="s">
        <v>110</v>
      </c>
      <c r="C16" s="26">
        <v>1</v>
      </c>
      <c r="D16" s="61">
        <v>5</v>
      </c>
      <c r="E16" s="61">
        <v>8</v>
      </c>
      <c r="F16" s="27">
        <f t="shared" si="0"/>
        <v>1.6</v>
      </c>
      <c r="K16" s="28"/>
      <c r="L16" s="29"/>
      <c r="M16" s="30"/>
      <c r="N16" s="30"/>
      <c r="O16" s="31"/>
    </row>
    <row r="17" spans="1:15" ht="74.25" customHeight="1">
      <c r="A17" s="58" t="s">
        <v>157</v>
      </c>
      <c r="B17" s="62" t="s">
        <v>110</v>
      </c>
      <c r="C17" s="26">
        <v>1</v>
      </c>
      <c r="D17" s="61">
        <v>1</v>
      </c>
      <c r="E17" s="61">
        <v>1</v>
      </c>
      <c r="F17" s="27">
        <f t="shared" si="0"/>
        <v>1</v>
      </c>
      <c r="K17" s="28"/>
      <c r="L17" s="29"/>
      <c r="M17" s="30"/>
      <c r="N17" s="30"/>
      <c r="O17" s="31"/>
    </row>
    <row r="18" spans="1:15" ht="68.25" customHeight="1">
      <c r="A18" s="58" t="s">
        <v>158</v>
      </c>
      <c r="B18" s="62" t="s">
        <v>110</v>
      </c>
      <c r="C18" s="26">
        <v>1</v>
      </c>
      <c r="D18" s="61">
        <v>46</v>
      </c>
      <c r="E18" s="61">
        <v>150</v>
      </c>
      <c r="F18" s="27">
        <f t="shared" si="0"/>
        <v>3.2608695652173911</v>
      </c>
      <c r="K18" s="28"/>
      <c r="L18" s="29"/>
      <c r="M18" s="30"/>
      <c r="N18" s="30"/>
      <c r="O18" s="31"/>
    </row>
    <row r="19" spans="1:15">
      <c r="K19" s="28"/>
      <c r="L19" s="29"/>
      <c r="M19" s="30"/>
      <c r="N19" s="30"/>
      <c r="O19" s="31"/>
    </row>
    <row r="20" spans="1:15">
      <c r="A20" s="32" t="s">
        <v>12</v>
      </c>
      <c r="B20" s="20">
        <v>1</v>
      </c>
    </row>
    <row r="21" spans="1:15">
      <c r="A21" s="32" t="s">
        <v>76</v>
      </c>
      <c r="B21" s="20">
        <v>2</v>
      </c>
    </row>
    <row r="23" spans="1:15">
      <c r="A23" s="33" t="s">
        <v>3</v>
      </c>
      <c r="B23" s="34">
        <f>1/B7*SUM(F10:F18)</f>
        <v>1.3178743961352655</v>
      </c>
      <c r="D23" s="24" t="s">
        <v>14</v>
      </c>
      <c r="E23" s="34">
        <f>B23</f>
        <v>1.3178743961352655</v>
      </c>
    </row>
    <row r="25" spans="1:15">
      <c r="A25" s="23" t="s">
        <v>13</v>
      </c>
      <c r="B25" s="23"/>
      <c r="C25" s="23"/>
      <c r="D25" s="23"/>
      <c r="E25" s="23"/>
      <c r="F25" s="23"/>
      <c r="G25" s="23"/>
      <c r="H25" s="23"/>
    </row>
    <row r="27" spans="1:15" ht="17.25">
      <c r="B27" s="11" t="s">
        <v>101</v>
      </c>
      <c r="C27" s="11" t="s">
        <v>102</v>
      </c>
      <c r="D27" s="11" t="s">
        <v>5</v>
      </c>
    </row>
    <row r="28" spans="1:15">
      <c r="B28" s="76">
        <v>8823</v>
      </c>
      <c r="C28" s="76">
        <v>8498.7999999999993</v>
      </c>
      <c r="D28" s="35">
        <f>B28/C28</f>
        <v>1.0381465618675578</v>
      </c>
    </row>
    <row r="29" spans="1:15" ht="15.75" thickBot="1"/>
    <row r="30" spans="1:15" ht="35.1" customHeight="1" thickBot="1">
      <c r="B30" s="137" t="s">
        <v>82</v>
      </c>
      <c r="C30" s="138"/>
      <c r="D30" s="138"/>
      <c r="E30" s="139"/>
      <c r="F30" s="140">
        <f>(B23+E23)/D28</f>
        <v>2.5388985419640471</v>
      </c>
      <c r="G30" s="141"/>
    </row>
    <row r="32" spans="1:15">
      <c r="B32" s="151" t="s">
        <v>83</v>
      </c>
      <c r="C32" s="151"/>
      <c r="D32" s="151"/>
      <c r="E32" s="151"/>
      <c r="F32" s="152" t="s">
        <v>86</v>
      </c>
      <c r="G32" s="152"/>
    </row>
    <row r="33" spans="2:7">
      <c r="B33" s="151" t="s">
        <v>84</v>
      </c>
      <c r="C33" s="151"/>
      <c r="D33" s="151"/>
      <c r="E33" s="151"/>
      <c r="F33" s="152" t="s">
        <v>87</v>
      </c>
      <c r="G33" s="152"/>
    </row>
    <row r="34" spans="2:7">
      <c r="B34" s="151" t="s">
        <v>85</v>
      </c>
      <c r="C34" s="151"/>
      <c r="D34" s="151"/>
      <c r="E34" s="151"/>
      <c r="F34" s="152" t="s">
        <v>88</v>
      </c>
      <c r="G34" s="152"/>
    </row>
  </sheetData>
  <mergeCells count="12">
    <mergeCell ref="B32:E32"/>
    <mergeCell ref="B33:E33"/>
    <mergeCell ref="B34:E34"/>
    <mergeCell ref="F32:G32"/>
    <mergeCell ref="F33:G33"/>
    <mergeCell ref="F34:G34"/>
    <mergeCell ref="B30:E30"/>
    <mergeCell ref="F30:G30"/>
    <mergeCell ref="A1:B2"/>
    <mergeCell ref="C1:H2"/>
    <mergeCell ref="A3:B3"/>
    <mergeCell ref="C3:H3"/>
  </mergeCells>
  <pageMargins left="0.70866141732283472" right="0.43" top="0.74803149606299213" bottom="0.74803149606299213" header="0.31496062992125984" footer="0.31496062992125984"/>
  <pageSetup paperSize="9" scale="87" fitToHeight="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3</vt:i4>
      </vt:variant>
    </vt:vector>
  </HeadingPairs>
  <TitlesOfParts>
    <vt:vector size="11" baseType="lpstr">
      <vt:lpstr>Титул</vt:lpstr>
      <vt:lpstr>Табл.11</vt:lpstr>
      <vt:lpstr>Табл.12</vt:lpstr>
      <vt:lpstr>Табл.13</vt:lpstr>
      <vt:lpstr>Табл.14</vt:lpstr>
      <vt:lpstr>Табл.16</vt:lpstr>
      <vt:lpstr>Изменения МП</vt:lpstr>
      <vt:lpstr>Оц.Эфф.МП</vt:lpstr>
      <vt:lpstr>Табл.11!Область_печати</vt:lpstr>
      <vt:lpstr>Табл.12!Область_печати</vt:lpstr>
      <vt:lpstr>Табл.13!Область_печати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odn</dc:creator>
  <cp:lastModifiedBy>sheu</cp:lastModifiedBy>
  <cp:lastPrinted>2025-03-18T07:17:10Z</cp:lastPrinted>
  <dcterms:created xsi:type="dcterms:W3CDTF">2013-07-25T11:10:50Z</dcterms:created>
  <dcterms:modified xsi:type="dcterms:W3CDTF">2025-03-18T08:00:19Z</dcterms:modified>
</cp:coreProperties>
</file>