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I9" i="2"/>
  <c r="G9"/>
  <c r="E9"/>
  <c r="E8"/>
  <c r="F5" i="1"/>
  <c r="I6" i="2"/>
  <c r="G6"/>
  <c r="D6"/>
  <c r="E6" s="1"/>
  <c r="C17" i="1"/>
  <c r="B17"/>
  <c r="D22"/>
  <c r="D21"/>
  <c r="E21" s="1"/>
  <c r="B10"/>
  <c r="D15"/>
  <c r="E15" s="1"/>
  <c r="D12"/>
  <c r="E12" s="1"/>
  <c r="D14"/>
  <c r="E14" s="1"/>
  <c r="D19" i="2"/>
  <c r="E19" s="1"/>
  <c r="B18"/>
  <c r="C4"/>
  <c r="D8"/>
  <c r="I20" i="1"/>
  <c r="G20"/>
  <c r="D9" i="2"/>
  <c r="H28"/>
  <c r="F28"/>
  <c r="C28"/>
  <c r="B28"/>
  <c r="F21"/>
  <c r="H21"/>
  <c r="H10"/>
  <c r="F10"/>
  <c r="C10"/>
  <c r="B10"/>
  <c r="I17"/>
  <c r="G17"/>
  <c r="B15"/>
  <c r="H5" i="1"/>
  <c r="H10"/>
  <c r="F10"/>
  <c r="C10"/>
  <c r="H4" i="2"/>
  <c r="H25"/>
  <c r="F25"/>
  <c r="C12"/>
  <c r="I26"/>
  <c r="G26"/>
  <c r="D26"/>
  <c r="E26" s="1"/>
  <c r="C25"/>
  <c r="B25"/>
  <c r="D16" i="1"/>
  <c r="E16" s="1"/>
  <c r="H18" i="2"/>
  <c r="F18"/>
  <c r="G29"/>
  <c r="I29"/>
  <c r="D29"/>
  <c r="E29" s="1"/>
  <c r="C18"/>
  <c r="H15"/>
  <c r="F15"/>
  <c r="D16"/>
  <c r="B4"/>
  <c r="C15"/>
  <c r="D6" i="1"/>
  <c r="E6" s="1"/>
  <c r="D20"/>
  <c r="E20" s="1"/>
  <c r="C5"/>
  <c r="I18"/>
  <c r="I8"/>
  <c r="G9"/>
  <c r="G8"/>
  <c r="G14" i="2"/>
  <c r="F4"/>
  <c r="I20"/>
  <c r="G20"/>
  <c r="D20"/>
  <c r="E20" s="1"/>
  <c r="D11"/>
  <c r="E11" s="1"/>
  <c r="I24"/>
  <c r="I27"/>
  <c r="I14"/>
  <c r="I7"/>
  <c r="I5"/>
  <c r="G27"/>
  <c r="G24"/>
  <c r="G7"/>
  <c r="G5"/>
  <c r="H23"/>
  <c r="F23"/>
  <c r="H12"/>
  <c r="F12"/>
  <c r="D27"/>
  <c r="E27" s="1"/>
  <c r="D24"/>
  <c r="E24" s="1"/>
  <c r="D22"/>
  <c r="E22" s="1"/>
  <c r="D17"/>
  <c r="E17" s="1"/>
  <c r="D14"/>
  <c r="E14" s="1"/>
  <c r="D13"/>
  <c r="E13" s="1"/>
  <c r="D7"/>
  <c r="E7" s="1"/>
  <c r="D5"/>
  <c r="E5" s="1"/>
  <c r="C21"/>
  <c r="C23"/>
  <c r="B23"/>
  <c r="B21"/>
  <c r="B12"/>
  <c r="I19" i="1"/>
  <c r="I9"/>
  <c r="I7"/>
  <c r="I6"/>
  <c r="G19"/>
  <c r="G18"/>
  <c r="G7"/>
  <c r="G6"/>
  <c r="H17"/>
  <c r="F17"/>
  <c r="D11"/>
  <c r="D18"/>
  <c r="E18" s="1"/>
  <c r="D19"/>
  <c r="E19" s="1"/>
  <c r="D9"/>
  <c r="E9" s="1"/>
  <c r="D8"/>
  <c r="E8" s="1"/>
  <c r="D7"/>
  <c r="E7" s="1"/>
  <c r="B5"/>
  <c r="I28" i="2" l="1"/>
  <c r="I18"/>
  <c r="G28"/>
  <c r="G12"/>
  <c r="D10"/>
  <c r="E10" s="1"/>
  <c r="D28"/>
  <c r="E28" s="1"/>
  <c r="C4" i="1"/>
  <c r="C23" s="1"/>
  <c r="D18" i="2"/>
  <c r="E18" s="1"/>
  <c r="G18"/>
  <c r="H30"/>
  <c r="H32" s="1"/>
  <c r="D5" i="1"/>
  <c r="E5" s="1"/>
  <c r="B4"/>
  <c r="F30" i="2"/>
  <c r="F32" s="1"/>
  <c r="C32"/>
  <c r="C30"/>
  <c r="B32"/>
  <c r="B30"/>
  <c r="I12"/>
  <c r="G4"/>
  <c r="I4"/>
  <c r="G15"/>
  <c r="I15"/>
  <c r="G23"/>
  <c r="I23"/>
  <c r="G25"/>
  <c r="I25"/>
  <c r="D12"/>
  <c r="E12" s="1"/>
  <c r="D15"/>
  <c r="E15" s="1"/>
  <c r="D23"/>
  <c r="E23" s="1"/>
  <c r="D25"/>
  <c r="D21"/>
  <c r="E21" s="1"/>
  <c r="D4"/>
  <c r="E4" s="1"/>
  <c r="G5" i="1"/>
  <c r="I5"/>
  <c r="G17"/>
  <c r="I17"/>
  <c r="F4"/>
  <c r="H4"/>
  <c r="H23" s="1"/>
  <c r="D10"/>
  <c r="D4" l="1"/>
  <c r="E4" s="1"/>
  <c r="D30" i="2"/>
  <c r="E30" s="1"/>
  <c r="D32"/>
  <c r="E32" s="1"/>
  <c r="I4" i="1"/>
  <c r="E25" i="2"/>
  <c r="G30"/>
  <c r="I30"/>
  <c r="G4" i="1"/>
  <c r="F23"/>
  <c r="G23" s="1"/>
  <c r="I32" i="2"/>
  <c r="G32"/>
  <c r="D17" i="1"/>
  <c r="E17" s="1"/>
  <c r="B23"/>
  <c r="D23" s="1"/>
  <c r="E23" s="1"/>
  <c r="I23" l="1"/>
</calcChain>
</file>

<file path=xl/sharedStrings.xml><?xml version="1.0" encoding="utf-8"?>
<sst xmlns="http://schemas.openxmlformats.org/spreadsheetml/2006/main" count="69" uniqueCount="59">
  <si>
    <t>Всего доходов</t>
  </si>
  <si>
    <t>в тыс. руб. к предыдущему году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</si>
  <si>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</si>
  <si>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</si>
  <si>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</si>
  <si>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</si>
  <si>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</si>
  <si>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</si>
  <si>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</si>
  <si>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Дотации</t>
  </si>
  <si>
    <t>Субвенции</t>
  </si>
  <si>
    <t>Налоги на товары(работы,услуги), реализуемые на территории РФ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</si>
  <si>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</si>
  <si>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</si>
  <si>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</si>
  <si>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</si>
  <si>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</si>
  <si>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Защита населения и территории от последствий чрезвычайных ситуаций</t>
  </si>
  <si>
    <t>Национальная экономика, всего</t>
  </si>
  <si>
    <t xml:space="preserve">Другие вопросы в области национальной экономики </t>
  </si>
  <si>
    <t>Жилищно-коммунальное хозяйство, всего</t>
  </si>
  <si>
    <t xml:space="preserve">Культура </t>
  </si>
  <si>
    <t>Социальная политика, всего</t>
  </si>
  <si>
    <t>Социальное обеспечение населения</t>
  </si>
  <si>
    <t>Всего расходов</t>
  </si>
  <si>
    <t>Общеэкономические вопросы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</si>
  <si>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</si>
  <si>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</si>
  <si>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</si>
  <si>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</si>
  <si>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</si>
  <si>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Благоустройство</t>
  </si>
  <si>
    <t xml:space="preserve">Образование </t>
  </si>
  <si>
    <t>Культура и кинематография</t>
  </si>
  <si>
    <t>Субсидии</t>
  </si>
  <si>
    <t>Физическая культура и спорт</t>
  </si>
  <si>
    <t>Другие вопросы в области физической культуры и спорта</t>
  </si>
  <si>
    <t>Пенсионное обеспечение</t>
  </si>
  <si>
    <t xml:space="preserve">Доходы от оказания платных услуг (работ) </t>
  </si>
  <si>
    <t>Другие общегосударственные вопросы</t>
  </si>
  <si>
    <t>Обеспечение проведения выборов и референдумов</t>
  </si>
  <si>
    <t xml:space="preserve"> % к предыдущему году</t>
  </si>
  <si>
    <t>% к предыдущему году</t>
  </si>
  <si>
    <t xml:space="preserve">Молодежная политика </t>
  </si>
  <si>
    <t>Защита населения и территории от чрезвычайных ситуаций природного и техногенного характера, пожарная безопасность</t>
  </si>
  <si>
    <t>Мобилизационная  и вневойсковая подготовка</t>
  </si>
  <si>
    <t>Жилищно хозяйство</t>
  </si>
  <si>
    <t>Штрафы, санкции, возмещение ущерба</t>
  </si>
  <si>
    <t>Прочие безвозмездные поступления  в бюджет сельских поселений</t>
  </si>
  <si>
    <t>Обеспечение деятельности финансовых, налоговых и таможенных органов и органов финансового (финансово- бюджетного надзора</t>
  </si>
  <si>
    <t xml:space="preserve">Межбюджетные трансферты
</t>
  </si>
  <si>
    <t xml:space="preserve">Анализ доходов бюджета  Ирдоматского сельского поселения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</si>
  <si>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</si>
  <si>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</si>
  <si>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</si>
  <si>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</si>
  <si>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Ирдоматского сельского поселения на 2024 год и плановый период 2025 и 2026 годов </t>
  </si>
  <si>
    <t>Налоговые и неналоговые  доходы</t>
  </si>
  <si>
    <t>Безвозмездные поступления, 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</si>
</sst>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0"/>
      <color rgb="FFFF0000"/>
      <name val="Cambria"/>
      <family val="1"/>
      <charset val="204"/>
    </font>
    <font>
      <sz val="11"/>
      <color rgb="FFFF0000"/>
      <name val="Cambria"/>
      <family val="1"/>
      <charset val="204"/>
      <scheme val="major"/>
    </font>
    <font>
      <sz val="11"/>
      <name val="Calibri"/>
      <family val="2"/>
      <charset val="204"/>
      <scheme val="minor"/>
    </font>
    <font>
      <sz val="1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2" xfId="0" applyFont="1" applyBorder="1"/>
    <xf numFmtId="0" fontId="5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0" fontId="4" fillId="0" borderId="2" xfId="0" applyFont="1" applyBorder="1" applyAlignment="1">
      <alignment wrapText="1"/>
    </xf>
    <xf numFmtId="0" fontId="9" fillId="0" borderId="2" xfId="0" applyFont="1" applyBorder="1"/>
    <xf numFmtId="0" fontId="10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8" fillId="0" borderId="0" xfId="0" applyFont="1"/>
    <xf numFmtId="0" fontId="9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2" fontId="10" fillId="0" borderId="0" xfId="0" applyNumberFormat="1" applyFont="1" applyBorder="1" applyAlignment="1"/>
    <xf numFmtId="0" fontId="11" fillId="0" borderId="0" xfId="0" applyFont="1"/>
    <xf numFmtId="0" fontId="12" fillId="0" borderId="0" xfId="0" applyFont="1"/>
    <xf numFmtId="0" fontId="6" fillId="0" borderId="0" xfId="0" applyFont="1"/>
    <xf numFmtId="0" fontId="13" fillId="0" borderId="0" xfId="0" applyFont="1"/>
    <xf numFmtId="0" fontId="14" fillId="0" borderId="0" xfId="0" applyFont="1"/>
    <xf numFmtId="2" fontId="14" fillId="0" borderId="0" xfId="0" applyNumberFormat="1" applyFont="1"/>
    <xf numFmtId="164" fontId="4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/>
    <xf numFmtId="2" fontId="4" fillId="0" borderId="0" xfId="0" applyNumberFormat="1" applyFont="1"/>
    <xf numFmtId="164" fontId="11" fillId="0" borderId="2" xfId="0" applyNumberFormat="1" applyFont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11" fillId="0" borderId="0" xfId="0" applyFont="1" applyBorder="1" applyAlignment="1">
      <alignment horizontal="left" vertical="top" wrapText="1"/>
    </xf>
    <xf numFmtId="164" fontId="11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9"/>
  <sheetViews>
    <sheetView tabSelected="1" workbookViewId="0">
      <selection activeCell="A22" sqref="A22:XFD22"/>
    </sheetView>
  </sheetViews>
  <sheetFormatPr defaultRowHeight="15"/>
  <cols>
    <col min="1" max="1" width="34" customWidth="1"/>
    <col min="2" max="2" width="12" customWidth="1"/>
    <col min="3" max="3" width="12.140625" customWidth="1"/>
    <col min="4" max="4" width="11.85546875" customWidth="1"/>
    <col min="6" max="6" width="10.7109375" customWidth="1"/>
    <col min="7" max="7" width="10.28515625" customWidth="1"/>
    <col min="8" max="8" width="11.140625" customWidth="1"/>
  </cols>
  <sheetData>
    <row r="1" spans="1:9">
      <c r="H1" t="s">
        <v>28</v>
      </c>
    </row>
    <row r="2" spans="1:9">
      <c r="A2" t="s">
        <v>51</v>
      </c>
    </row>
    <row r="3" spans="1:9" ht="51">
      <c r="A3" s="41"/>
      <c r="B3" s="15" t="s">
        <v>52</v>
      </c>
      <c r="C3" s="15" t="s">
        <v>53</v>
      </c>
      <c r="D3" s="15" t="s">
        <v>1</v>
      </c>
      <c r="E3" s="15" t="s">
        <v>41</v>
      </c>
      <c r="F3" s="16" t="s">
        <v>54</v>
      </c>
      <c r="G3" s="15" t="s">
        <v>41</v>
      </c>
      <c r="H3" s="16" t="s">
        <v>55</v>
      </c>
      <c r="I3" s="15" t="s">
        <v>41</v>
      </c>
    </row>
    <row r="4" spans="1:9">
      <c r="A4" s="17" t="s">
        <v>57</v>
      </c>
      <c r="B4" s="28">
        <f>SUM(B5,B10)</f>
        <v>7331</v>
      </c>
      <c r="C4" s="28">
        <f>SUM(C10,C5)</f>
        <v>7869</v>
      </c>
      <c r="D4" s="28">
        <f t="shared" ref="D4:D12" si="0">C4-B4</f>
        <v>538</v>
      </c>
      <c r="E4" s="28">
        <f t="shared" ref="E4:E12" si="1">D4/B4*100</f>
        <v>7.3386986768517248</v>
      </c>
      <c r="F4" s="28">
        <f>SUM(F5,F10)</f>
        <v>7950</v>
      </c>
      <c r="G4" s="28">
        <f t="shared" ref="G4:G9" si="2">(F4/C4*100)-100</f>
        <v>1.0293556995806199</v>
      </c>
      <c r="H4" s="28">
        <f>SUM(H5,H10)</f>
        <v>8035</v>
      </c>
      <c r="I4" s="28">
        <f t="shared" ref="I4:I8" si="3">H4/F4*100-100</f>
        <v>1.0691823899371116</v>
      </c>
    </row>
    <row r="5" spans="1:9">
      <c r="A5" s="17" t="s">
        <v>2</v>
      </c>
      <c r="B5" s="27">
        <f>SUM(B6:B9)</f>
        <v>7331</v>
      </c>
      <c r="C5" s="27">
        <f>SUM(C6:C9)</f>
        <v>7869</v>
      </c>
      <c r="D5" s="27">
        <f t="shared" si="0"/>
        <v>538</v>
      </c>
      <c r="E5" s="28">
        <f t="shared" si="1"/>
        <v>7.3386986768517248</v>
      </c>
      <c r="F5" s="27">
        <f>SUM(F6:F9)</f>
        <v>7950</v>
      </c>
      <c r="G5" s="28">
        <f t="shared" si="2"/>
        <v>1.0293556995806199</v>
      </c>
      <c r="H5" s="27">
        <f>SUM(H6:H9)</f>
        <v>8035</v>
      </c>
      <c r="I5" s="27">
        <f t="shared" si="3"/>
        <v>1.0691823899371116</v>
      </c>
    </row>
    <row r="6" spans="1:9">
      <c r="A6" s="6" t="s">
        <v>3</v>
      </c>
      <c r="B6" s="27">
        <v>399</v>
      </c>
      <c r="C6" s="27">
        <v>488</v>
      </c>
      <c r="D6" s="27">
        <f t="shared" si="0"/>
        <v>89</v>
      </c>
      <c r="E6" s="28">
        <f t="shared" si="1"/>
        <v>22.305764411027567</v>
      </c>
      <c r="F6" s="27">
        <v>513</v>
      </c>
      <c r="G6" s="28">
        <f t="shared" si="2"/>
        <v>5.122950819672127</v>
      </c>
      <c r="H6" s="27">
        <v>541</v>
      </c>
      <c r="I6" s="27">
        <f t="shared" si="3"/>
        <v>5.4580896686159832</v>
      </c>
    </row>
    <row r="7" spans="1:9" ht="27" hidden="1" customHeight="1">
      <c r="A7" s="6" t="s">
        <v>11</v>
      </c>
      <c r="B7" s="27"/>
      <c r="C7" s="27"/>
      <c r="D7" s="27">
        <f t="shared" si="0"/>
        <v>0</v>
      </c>
      <c r="E7" s="28" t="e">
        <f t="shared" si="1"/>
        <v>#DIV/0!</v>
      </c>
      <c r="F7" s="27"/>
      <c r="G7" s="28" t="e">
        <f t="shared" si="2"/>
        <v>#DIV/0!</v>
      </c>
      <c r="H7" s="27"/>
      <c r="I7" s="27" t="e">
        <f t="shared" si="3"/>
        <v>#DIV/0!</v>
      </c>
    </row>
    <row r="8" spans="1:9">
      <c r="A8" s="18" t="s">
        <v>4</v>
      </c>
      <c r="B8" s="27">
        <v>6929</v>
      </c>
      <c r="C8" s="27">
        <v>7378</v>
      </c>
      <c r="D8" s="27">
        <f t="shared" si="0"/>
        <v>449</v>
      </c>
      <c r="E8" s="28">
        <f t="shared" si="1"/>
        <v>6.4800115456775869</v>
      </c>
      <c r="F8" s="27">
        <v>7434</v>
      </c>
      <c r="G8" s="28">
        <f t="shared" si="2"/>
        <v>0.75901328273243962</v>
      </c>
      <c r="H8" s="27">
        <v>7491</v>
      </c>
      <c r="I8" s="27">
        <f t="shared" si="3"/>
        <v>0.76674737691686801</v>
      </c>
    </row>
    <row r="9" spans="1:9">
      <c r="A9" s="6" t="s">
        <v>5</v>
      </c>
      <c r="B9" s="27">
        <v>3</v>
      </c>
      <c r="C9" s="27">
        <v>3</v>
      </c>
      <c r="D9" s="27">
        <f t="shared" si="0"/>
        <v>0</v>
      </c>
      <c r="E9" s="28">
        <f>D9/B9*100</f>
        <v>0</v>
      </c>
      <c r="F9" s="27">
        <v>3</v>
      </c>
      <c r="G9" s="28">
        <f t="shared" si="2"/>
        <v>0</v>
      </c>
      <c r="H9" s="27">
        <v>3</v>
      </c>
      <c r="I9" s="27">
        <f t="shared" ref="I9" si="4">H9/F9*100-100</f>
        <v>0</v>
      </c>
    </row>
    <row r="10" spans="1:9" hidden="1">
      <c r="A10" s="19" t="s">
        <v>6</v>
      </c>
      <c r="B10" s="27">
        <f>SUM(B11:B16)</f>
        <v>0</v>
      </c>
      <c r="C10" s="27">
        <f>SUM(C11:C16)</f>
        <v>0</v>
      </c>
      <c r="D10" s="27">
        <f t="shared" si="0"/>
        <v>0</v>
      </c>
      <c r="E10" s="28"/>
      <c r="F10" s="27">
        <f>SUM(F11:F16)</f>
        <v>0</v>
      </c>
      <c r="G10" s="28"/>
      <c r="H10" s="27">
        <f>SUM(H11:H16)</f>
        <v>0</v>
      </c>
      <c r="I10" s="27"/>
    </row>
    <row r="11" spans="1:9" ht="38.25" hidden="1" customHeight="1">
      <c r="A11" s="6" t="s">
        <v>7</v>
      </c>
      <c r="B11" s="27">
        <v>0</v>
      </c>
      <c r="C11" s="27">
        <v>0</v>
      </c>
      <c r="D11" s="27">
        <f t="shared" si="0"/>
        <v>0</v>
      </c>
      <c r="E11" s="28"/>
      <c r="F11" s="27">
        <v>0</v>
      </c>
      <c r="G11" s="28"/>
      <c r="H11" s="27">
        <v>0</v>
      </c>
      <c r="I11" s="27"/>
    </row>
    <row r="12" spans="1:9" ht="30.75" hidden="1" customHeight="1">
      <c r="A12" s="6" t="s">
        <v>38</v>
      </c>
      <c r="B12" s="27"/>
      <c r="C12" s="27"/>
      <c r="D12" s="27">
        <f t="shared" si="0"/>
        <v>0</v>
      </c>
      <c r="E12" s="28" t="e">
        <f t="shared" si="1"/>
        <v>#DIV/0!</v>
      </c>
      <c r="F12" s="27"/>
      <c r="G12" s="28"/>
      <c r="H12" s="27"/>
      <c r="I12" s="27"/>
    </row>
    <row r="13" spans="1:9" ht="39" hidden="1" customHeight="1">
      <c r="A13" s="6"/>
      <c r="B13" s="29"/>
      <c r="C13" s="29"/>
      <c r="D13" s="27"/>
      <c r="E13" s="27"/>
      <c r="F13" s="27"/>
      <c r="G13" s="27"/>
      <c r="H13" s="27"/>
      <c r="I13" s="27"/>
    </row>
    <row r="14" spans="1:9" ht="30.75" hidden="1" customHeight="1">
      <c r="A14" s="6" t="s">
        <v>8</v>
      </c>
      <c r="B14" s="27"/>
      <c r="C14" s="27"/>
      <c r="D14" s="27">
        <f t="shared" ref="D14:D15" si="5">C14-B14</f>
        <v>0</v>
      </c>
      <c r="E14" s="28" t="e">
        <f t="shared" ref="E14:E15" si="6">D14/B14*100</f>
        <v>#DIV/0!</v>
      </c>
      <c r="F14" s="27"/>
      <c r="G14" s="28"/>
      <c r="H14" s="27"/>
      <c r="I14" s="27"/>
    </row>
    <row r="15" spans="1:9" ht="20.25" hidden="1" customHeight="1">
      <c r="A15" s="6" t="s">
        <v>47</v>
      </c>
      <c r="B15" s="27"/>
      <c r="C15" s="27"/>
      <c r="D15" s="27">
        <f t="shared" si="5"/>
        <v>0</v>
      </c>
      <c r="E15" s="27" t="e">
        <f t="shared" si="6"/>
        <v>#DIV/0!</v>
      </c>
      <c r="F15" s="27"/>
      <c r="G15" s="27"/>
      <c r="H15" s="27"/>
      <c r="I15" s="27"/>
    </row>
    <row r="16" spans="1:9" ht="27" hidden="1" customHeight="1">
      <c r="A16" s="6" t="s">
        <v>38</v>
      </c>
      <c r="B16" s="27"/>
      <c r="C16" s="27"/>
      <c r="D16" s="27">
        <f t="shared" ref="D16" si="7">C16-B16</f>
        <v>0</v>
      </c>
      <c r="E16" s="28" t="e">
        <f t="shared" ref="E16" si="8">D16/B16*100</f>
        <v>#DIV/0!</v>
      </c>
      <c r="F16" s="27"/>
      <c r="G16" s="28">
        <v>0</v>
      </c>
      <c r="H16" s="27"/>
      <c r="I16" s="27">
        <v>0</v>
      </c>
    </row>
    <row r="17" spans="1:10">
      <c r="A17" s="17" t="s">
        <v>58</v>
      </c>
      <c r="B17" s="28">
        <f>B18+B19+B20+B21+B22</f>
        <v>9847.7999999999993</v>
      </c>
      <c r="C17" s="28">
        <f>C18+C19+C20+C21+C22</f>
        <v>6950.0999999999995</v>
      </c>
      <c r="D17" s="28">
        <f t="shared" ref="D17:D20" si="9">C17-B17</f>
        <v>-2897.7</v>
      </c>
      <c r="E17" s="28">
        <f t="shared" ref="E17:E18" si="10">D17/B17*100</f>
        <v>-29.424846158532869</v>
      </c>
      <c r="F17" s="28">
        <f>SUM(F18:F20)</f>
        <v>5630.5</v>
      </c>
      <c r="G17" s="28">
        <f>(F17/C17*100)-100</f>
        <v>-18.986777168673825</v>
      </c>
      <c r="H17" s="28">
        <f>SUM(H18:H20)</f>
        <v>5603.2</v>
      </c>
      <c r="I17" s="28">
        <f>H17/F17*100-100</f>
        <v>-0.48485924873456554</v>
      </c>
    </row>
    <row r="18" spans="1:10">
      <c r="A18" s="6" t="s">
        <v>9</v>
      </c>
      <c r="B18" s="27">
        <v>4807.8999999999996</v>
      </c>
      <c r="C18" s="27">
        <v>5566.9</v>
      </c>
      <c r="D18" s="27">
        <f t="shared" si="9"/>
        <v>759</v>
      </c>
      <c r="E18" s="28">
        <f t="shared" si="10"/>
        <v>15.786518022421433</v>
      </c>
      <c r="F18" s="27">
        <v>4333.5</v>
      </c>
      <c r="G18" s="28">
        <f>(F18/C18*100)-100</f>
        <v>-22.155957534714105</v>
      </c>
      <c r="H18" s="27">
        <v>4306.2</v>
      </c>
      <c r="I18" s="27">
        <f t="shared" ref="I18" si="11">H18/F18*100-100</f>
        <v>-0.62997577016268735</v>
      </c>
    </row>
    <row r="19" spans="1:10">
      <c r="A19" s="6" t="s">
        <v>10</v>
      </c>
      <c r="B19" s="27">
        <v>334.5</v>
      </c>
      <c r="C19" s="27">
        <v>2</v>
      </c>
      <c r="D19" s="27">
        <f t="shared" si="9"/>
        <v>-332.5</v>
      </c>
      <c r="E19" s="28">
        <f t="shared" ref="E19:E20" si="12">D19/B19*100</f>
        <v>-99.402092675635274</v>
      </c>
      <c r="F19" s="27">
        <v>2</v>
      </c>
      <c r="G19" s="28">
        <f>(F19/C19*100)-100</f>
        <v>0</v>
      </c>
      <c r="H19" s="27">
        <v>2</v>
      </c>
      <c r="I19" s="27">
        <f>H19/F19*100-100</f>
        <v>0</v>
      </c>
    </row>
    <row r="20" spans="1:10">
      <c r="A20" s="6" t="s">
        <v>34</v>
      </c>
      <c r="B20" s="27">
        <v>4230.5</v>
      </c>
      <c r="C20" s="27">
        <v>1381.2</v>
      </c>
      <c r="D20" s="27">
        <f t="shared" si="9"/>
        <v>-2849.3</v>
      </c>
      <c r="E20" s="28">
        <f t="shared" si="12"/>
        <v>-67.351376905803093</v>
      </c>
      <c r="F20" s="27">
        <v>1295</v>
      </c>
      <c r="G20" s="28">
        <f t="shared" ref="G20" si="13">(F20/C20*100)-100</f>
        <v>-6.2409498986388741</v>
      </c>
      <c r="H20" s="27">
        <v>1295</v>
      </c>
      <c r="I20" s="27">
        <f t="shared" ref="I20" si="14">H20/F20*100-100</f>
        <v>0</v>
      </c>
    </row>
    <row r="21" spans="1:10" ht="27.75" customHeight="1">
      <c r="A21" s="6" t="s">
        <v>48</v>
      </c>
      <c r="B21" s="27">
        <v>474.9</v>
      </c>
      <c r="C21" s="27">
        <v>0</v>
      </c>
      <c r="D21" s="27">
        <f t="shared" ref="D21:D22" si="15">C21-B21</f>
        <v>-474.9</v>
      </c>
      <c r="E21" s="28">
        <f t="shared" ref="E21" si="16">D21/B21*100</f>
        <v>-100</v>
      </c>
      <c r="F21" s="27"/>
      <c r="G21" s="28"/>
      <c r="H21" s="27"/>
      <c r="I21" s="27"/>
    </row>
    <row r="22" spans="1:10" ht="25.5" hidden="1">
      <c r="A22" s="47" t="s">
        <v>50</v>
      </c>
      <c r="B22" s="27"/>
      <c r="C22" s="27"/>
      <c r="D22" s="27">
        <f t="shared" si="15"/>
        <v>0</v>
      </c>
      <c r="E22" s="28"/>
      <c r="F22" s="27"/>
      <c r="G22" s="28"/>
      <c r="H22" s="27"/>
      <c r="I22" s="27"/>
    </row>
    <row r="23" spans="1:10">
      <c r="A23" s="2" t="s">
        <v>0</v>
      </c>
      <c r="B23" s="28">
        <f>B17+B4</f>
        <v>17178.8</v>
      </c>
      <c r="C23" s="28">
        <f>C17+C4</f>
        <v>14819.099999999999</v>
      </c>
      <c r="D23" s="28">
        <f t="shared" ref="D23" si="17">C23-B23</f>
        <v>-2359.7000000000007</v>
      </c>
      <c r="E23" s="28">
        <f t="shared" ref="E23" si="18">D23/B23*100</f>
        <v>-13.736116608843464</v>
      </c>
      <c r="F23" s="28">
        <f>F4+F17</f>
        <v>13580.5</v>
      </c>
      <c r="G23" s="28">
        <f>(F23/C23*100)-100</f>
        <v>-8.3581324102003407</v>
      </c>
      <c r="H23" s="28">
        <f>H4+H17</f>
        <v>13638.2</v>
      </c>
      <c r="I23" s="28">
        <f>H23/F23*100-100</f>
        <v>0.42487390007732984</v>
      </c>
      <c r="J23" s="25"/>
    </row>
    <row r="24" spans="1:10">
      <c r="A24" s="3"/>
      <c r="B24" s="30"/>
      <c r="C24" s="31"/>
      <c r="D24" s="31"/>
      <c r="E24" s="31"/>
      <c r="F24" s="31"/>
      <c r="G24" s="32"/>
      <c r="H24" s="32"/>
      <c r="I24" s="31"/>
      <c r="J24" s="25"/>
    </row>
    <row r="25" spans="1:10">
      <c r="A25" s="4"/>
      <c r="B25" s="23"/>
      <c r="C25" s="23"/>
      <c r="D25" s="23"/>
      <c r="E25" s="23"/>
      <c r="F25" s="23"/>
      <c r="G25" s="23"/>
      <c r="H25" s="23"/>
      <c r="I25" s="23"/>
    </row>
    <row r="26" spans="1:10">
      <c r="A26" s="4"/>
      <c r="B26" s="5"/>
      <c r="C26" s="5"/>
      <c r="D26" s="5"/>
      <c r="E26" s="5"/>
      <c r="F26" s="5"/>
      <c r="G26" s="5"/>
      <c r="H26" s="5"/>
      <c r="I26" s="5"/>
    </row>
    <row r="27" spans="1:10">
      <c r="A27" s="4"/>
      <c r="B27" s="5"/>
      <c r="C27" s="5"/>
      <c r="D27" s="5"/>
      <c r="E27" s="5"/>
      <c r="F27" s="5"/>
      <c r="G27" s="5"/>
      <c r="H27" s="5"/>
      <c r="I27" s="5"/>
    </row>
    <row r="28" spans="1:10">
      <c r="A28" s="4"/>
      <c r="B28" s="5"/>
      <c r="C28" s="5"/>
      <c r="D28" s="5"/>
      <c r="E28" s="5"/>
      <c r="F28" s="5"/>
      <c r="G28" s="5"/>
      <c r="H28" s="5"/>
      <c r="I28" s="5"/>
    </row>
    <row r="29" spans="1:10">
      <c r="A29" s="4"/>
      <c r="B29" s="5"/>
      <c r="C29" s="5"/>
      <c r="D29" s="5"/>
      <c r="E29" s="5"/>
      <c r="F29" s="5"/>
      <c r="G29" s="5"/>
      <c r="H29" s="5"/>
      <c r="I29" s="5"/>
    </row>
    <row r="30" spans="1:10">
      <c r="A30" s="4"/>
      <c r="B30" s="5"/>
      <c r="C30" s="5"/>
      <c r="D30" s="5"/>
      <c r="E30" s="5"/>
      <c r="F30" s="5"/>
      <c r="G30" s="5"/>
      <c r="H30" s="5"/>
      <c r="I30" s="5"/>
    </row>
    <row r="31" spans="1:10">
      <c r="A31" s="4"/>
      <c r="B31" s="5"/>
      <c r="C31" s="5"/>
      <c r="D31" s="5"/>
      <c r="E31" s="5"/>
      <c r="F31" s="5"/>
      <c r="G31" s="5"/>
      <c r="H31" s="5"/>
      <c r="I31" s="5"/>
    </row>
    <row r="32" spans="1:10">
      <c r="A32" s="4"/>
      <c r="B32" s="5"/>
      <c r="C32" s="5"/>
      <c r="D32" s="5"/>
      <c r="E32" s="5"/>
      <c r="F32" s="5"/>
      <c r="G32" s="5"/>
      <c r="H32" s="5"/>
      <c r="I32" s="5"/>
    </row>
    <row r="33" spans="1:9">
      <c r="A33" s="4"/>
      <c r="B33" s="5"/>
      <c r="C33" s="5"/>
      <c r="D33" s="5"/>
      <c r="E33" s="5"/>
      <c r="F33" s="5"/>
      <c r="G33" s="5"/>
      <c r="H33" s="5"/>
      <c r="I33" s="5"/>
    </row>
    <row r="34" spans="1:9">
      <c r="A34" s="4"/>
      <c r="B34" s="5"/>
      <c r="C34" s="5"/>
      <c r="D34" s="5"/>
      <c r="E34" s="5"/>
      <c r="F34" s="5"/>
      <c r="G34" s="5"/>
      <c r="H34" s="5"/>
      <c r="I34" s="5"/>
    </row>
    <row r="35" spans="1:9">
      <c r="A35" s="4"/>
      <c r="B35" s="5"/>
      <c r="C35" s="5"/>
      <c r="D35" s="5"/>
      <c r="E35" s="5"/>
      <c r="F35" s="5"/>
      <c r="G35" s="5"/>
      <c r="H35" s="5"/>
      <c r="I35" s="5"/>
    </row>
    <row r="36" spans="1:9">
      <c r="A36" s="4"/>
      <c r="B36" s="5"/>
      <c r="C36" s="5"/>
      <c r="D36" s="5"/>
      <c r="E36" s="5"/>
      <c r="F36" s="5"/>
      <c r="G36" s="5"/>
      <c r="H36" s="5"/>
      <c r="I36" s="5"/>
    </row>
    <row r="37" spans="1:9">
      <c r="A37" s="4"/>
      <c r="B37" s="5"/>
      <c r="C37" s="5"/>
      <c r="D37" s="5"/>
      <c r="E37" s="5"/>
      <c r="F37" s="5"/>
      <c r="G37" s="5"/>
      <c r="H37" s="5"/>
      <c r="I37" s="5"/>
    </row>
    <row r="38" spans="1:9">
      <c r="A38" s="4"/>
      <c r="B38" s="5"/>
      <c r="C38" s="5"/>
      <c r="D38" s="5"/>
      <c r="E38" s="5"/>
      <c r="F38" s="5"/>
      <c r="G38" s="5"/>
      <c r="H38" s="5"/>
      <c r="I38" s="5"/>
    </row>
    <row r="39" spans="1:9">
      <c r="A39" s="4"/>
      <c r="B39" s="5"/>
      <c r="C39" s="5"/>
      <c r="D39" s="5"/>
      <c r="E39" s="5"/>
      <c r="F39" s="5"/>
      <c r="G39" s="5"/>
      <c r="H39" s="5"/>
      <c r="I39" s="5"/>
    </row>
    <row r="40" spans="1:9">
      <c r="A40" s="4"/>
      <c r="B40" s="5"/>
      <c r="C40" s="5"/>
      <c r="D40" s="5"/>
      <c r="E40" s="5"/>
      <c r="F40" s="5"/>
      <c r="G40" s="5"/>
      <c r="H40" s="5"/>
      <c r="I40" s="5"/>
    </row>
    <row r="41" spans="1:9">
      <c r="A41" s="4"/>
      <c r="B41" s="5"/>
      <c r="C41" s="5"/>
      <c r="D41" s="5"/>
      <c r="E41" s="5"/>
      <c r="F41" s="5"/>
      <c r="G41" s="5"/>
      <c r="H41" s="5"/>
      <c r="I41" s="5"/>
    </row>
    <row r="42" spans="1:9">
      <c r="A42" s="4"/>
      <c r="B42" s="5"/>
      <c r="C42" s="5"/>
      <c r="D42" s="5"/>
      <c r="E42" s="5"/>
      <c r="F42" s="5"/>
      <c r="G42" s="5"/>
      <c r="H42" s="5"/>
      <c r="I42" s="5"/>
    </row>
    <row r="43" spans="1:9">
      <c r="A43" s="4"/>
      <c r="B43" s="5"/>
      <c r="C43" s="5"/>
      <c r="D43" s="5"/>
      <c r="E43" s="5"/>
      <c r="F43" s="5"/>
      <c r="G43" s="5"/>
      <c r="H43" s="5"/>
      <c r="I43" s="5"/>
    </row>
    <row r="44" spans="1:9">
      <c r="A44" s="4"/>
      <c r="B44" s="5"/>
      <c r="C44" s="5"/>
      <c r="D44" s="5"/>
      <c r="E44" s="5"/>
      <c r="F44" s="5"/>
      <c r="G44" s="5"/>
      <c r="H44" s="5"/>
      <c r="I44" s="5"/>
    </row>
    <row r="45" spans="1:9">
      <c r="A45" s="4"/>
      <c r="B45" s="5"/>
      <c r="C45" s="5"/>
      <c r="D45" s="5"/>
      <c r="E45" s="5"/>
      <c r="F45" s="5"/>
      <c r="G45" s="5"/>
      <c r="H45" s="5"/>
      <c r="I45" s="5"/>
    </row>
    <row r="46" spans="1:9">
      <c r="A46" s="4"/>
      <c r="B46" s="5"/>
      <c r="C46" s="5"/>
      <c r="D46" s="5"/>
      <c r="E46" s="5"/>
      <c r="F46" s="5"/>
      <c r="G46" s="5"/>
      <c r="H46" s="5"/>
      <c r="I46" s="5"/>
    </row>
    <row r="47" spans="1:9">
      <c r="A47" s="4"/>
      <c r="B47" s="5"/>
      <c r="C47" s="5"/>
      <c r="D47" s="5"/>
      <c r="E47" s="5"/>
      <c r="F47" s="5"/>
      <c r="G47" s="5"/>
      <c r="H47" s="5"/>
      <c r="I47" s="5"/>
    </row>
    <row r="48" spans="1:9">
      <c r="A48" s="4"/>
      <c r="B48" s="5"/>
      <c r="C48" s="5"/>
      <c r="D48" s="5"/>
      <c r="E48" s="5"/>
      <c r="F48" s="5"/>
      <c r="G48" s="5"/>
      <c r="H48" s="5"/>
      <c r="I48" s="5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4"/>
      <c r="B54" s="4"/>
      <c r="C54" s="4"/>
      <c r="D54" s="4"/>
      <c r="E54" s="4"/>
      <c r="F54" s="4"/>
      <c r="G54" s="4"/>
      <c r="H54" s="4"/>
      <c r="I54" s="4"/>
    </row>
    <row r="55" spans="1:9">
      <c r="A55" s="4"/>
      <c r="B55" s="4"/>
      <c r="C55" s="4"/>
      <c r="D55" s="4"/>
      <c r="E55" s="4"/>
      <c r="F55" s="4"/>
      <c r="G55" s="4"/>
      <c r="H55" s="4"/>
      <c r="I55" s="4"/>
    </row>
    <row r="56" spans="1:9">
      <c r="A56" s="4"/>
      <c r="B56" s="4"/>
      <c r="C56" s="4"/>
      <c r="D56" s="4"/>
      <c r="E56" s="4"/>
      <c r="F56" s="4"/>
      <c r="G56" s="4"/>
      <c r="H56" s="4"/>
      <c r="I56" s="4"/>
    </row>
    <row r="57" spans="1:9">
      <c r="A57" s="4"/>
      <c r="B57" s="4"/>
      <c r="C57" s="4"/>
      <c r="D57" s="4"/>
      <c r="E57" s="4"/>
      <c r="F57" s="4"/>
      <c r="G57" s="4"/>
      <c r="H57" s="4"/>
      <c r="I57" s="4"/>
    </row>
    <row r="58" spans="1:9">
      <c r="A58" s="4"/>
      <c r="B58" s="4"/>
      <c r="C58" s="4"/>
      <c r="D58" s="4"/>
      <c r="E58" s="4"/>
      <c r="F58" s="4"/>
      <c r="G58" s="4"/>
      <c r="H58" s="4"/>
      <c r="I58" s="4"/>
    </row>
    <row r="59" spans="1:9">
      <c r="A59" s="4"/>
      <c r="B59" s="4"/>
      <c r="C59" s="4"/>
      <c r="D59" s="4"/>
      <c r="E59" s="4"/>
      <c r="F59" s="4"/>
      <c r="G59" s="4"/>
      <c r="H59" s="4"/>
      <c r="I59" s="4"/>
    </row>
    <row r="60" spans="1:9">
      <c r="A60" s="4"/>
      <c r="B60" s="4"/>
      <c r="C60" s="4"/>
      <c r="D60" s="4"/>
      <c r="E60" s="4"/>
      <c r="F60" s="4"/>
      <c r="G60" s="4"/>
      <c r="H60" s="4"/>
      <c r="I60" s="4"/>
    </row>
    <row r="61" spans="1:9">
      <c r="A61" s="4"/>
      <c r="B61" s="4"/>
      <c r="C61" s="4"/>
      <c r="D61" s="4"/>
      <c r="E61" s="4"/>
      <c r="F61" s="4"/>
      <c r="G61" s="4"/>
      <c r="H61" s="4"/>
      <c r="I61" s="4"/>
    </row>
    <row r="62" spans="1:9">
      <c r="A62" s="4"/>
      <c r="B62" s="4"/>
      <c r="C62" s="4"/>
      <c r="D62" s="4"/>
      <c r="E62" s="4"/>
      <c r="F62" s="4"/>
      <c r="G62" s="4"/>
      <c r="H62" s="4"/>
      <c r="I62" s="4"/>
    </row>
    <row r="63" spans="1:9">
      <c r="A63" s="4"/>
      <c r="B63" s="4"/>
      <c r="C63" s="4"/>
      <c r="D63" s="4"/>
      <c r="E63" s="4"/>
      <c r="F63" s="4"/>
      <c r="G63" s="4"/>
      <c r="H63" s="4"/>
      <c r="I63" s="4"/>
    </row>
    <row r="64" spans="1:9">
      <c r="A64" s="4"/>
      <c r="B64" s="4"/>
      <c r="C64" s="4"/>
      <c r="D64" s="4"/>
      <c r="E64" s="4"/>
      <c r="F64" s="4"/>
      <c r="G64" s="4"/>
      <c r="H64" s="4"/>
      <c r="I64" s="4"/>
    </row>
    <row r="65" spans="1:9">
      <c r="A65" s="4"/>
      <c r="B65" s="4"/>
      <c r="C65" s="4"/>
      <c r="D65" s="4"/>
      <c r="E65" s="4"/>
      <c r="F65" s="4"/>
      <c r="G65" s="4"/>
      <c r="H65" s="4"/>
      <c r="I65" s="4"/>
    </row>
    <row r="66" spans="1:9">
      <c r="A66" s="4"/>
      <c r="B66" s="4"/>
      <c r="C66" s="4"/>
      <c r="D66" s="4"/>
      <c r="E66" s="4"/>
      <c r="F66" s="4"/>
      <c r="G66" s="4"/>
      <c r="H66" s="4"/>
      <c r="I66" s="4"/>
    </row>
    <row r="67" spans="1:9">
      <c r="A67" s="4"/>
      <c r="B67" s="4"/>
      <c r="C67" s="4"/>
      <c r="D67" s="4"/>
      <c r="E67" s="4"/>
      <c r="F67" s="4"/>
      <c r="G67" s="4"/>
      <c r="H67" s="4"/>
      <c r="I67" s="4"/>
    </row>
    <row r="68" spans="1:9">
      <c r="A68" s="4"/>
      <c r="B68" s="4"/>
      <c r="C68" s="4"/>
      <c r="D68" s="4"/>
      <c r="E68" s="4"/>
      <c r="F68" s="4"/>
      <c r="G68" s="4"/>
      <c r="H68" s="4"/>
      <c r="I68" s="4"/>
    </row>
    <row r="69" spans="1:9">
      <c r="A69" s="4"/>
      <c r="B69" s="4"/>
      <c r="C69" s="4"/>
      <c r="D69" s="4"/>
      <c r="E69" s="4"/>
      <c r="F69" s="4"/>
      <c r="G69" s="4"/>
      <c r="H69" s="4"/>
      <c r="I69" s="4"/>
    </row>
    <row r="70" spans="1:9">
      <c r="A70" s="4"/>
      <c r="B70" s="4"/>
      <c r="C70" s="4"/>
      <c r="D70" s="4"/>
      <c r="E70" s="4"/>
      <c r="F70" s="4"/>
      <c r="G70" s="4"/>
      <c r="H70" s="4"/>
      <c r="I70" s="4"/>
    </row>
    <row r="71" spans="1:9">
      <c r="A71" s="4"/>
      <c r="B71" s="4"/>
      <c r="C71" s="4"/>
      <c r="D71" s="4"/>
      <c r="E71" s="4"/>
      <c r="F71" s="4"/>
      <c r="G71" s="4"/>
      <c r="H71" s="4"/>
      <c r="I71" s="4"/>
    </row>
    <row r="72" spans="1:9">
      <c r="A72" s="4"/>
      <c r="B72" s="4"/>
      <c r="C72" s="4"/>
      <c r="D72" s="4"/>
      <c r="E72" s="4"/>
      <c r="F72" s="4"/>
      <c r="G72" s="4"/>
      <c r="H72" s="4"/>
      <c r="I72" s="4"/>
    </row>
    <row r="73" spans="1:9">
      <c r="A73" s="4"/>
      <c r="B73" s="4"/>
      <c r="C73" s="4"/>
      <c r="D73" s="4"/>
      <c r="E73" s="4"/>
      <c r="F73" s="4"/>
      <c r="G73" s="4"/>
      <c r="H73" s="4"/>
      <c r="I73" s="4"/>
    </row>
    <row r="74" spans="1:9">
      <c r="A74" s="4"/>
      <c r="B74" s="4"/>
      <c r="C74" s="4"/>
      <c r="D74" s="4"/>
      <c r="E74" s="4"/>
      <c r="F74" s="4"/>
      <c r="G74" s="4"/>
      <c r="H74" s="4"/>
      <c r="I74" s="4"/>
    </row>
    <row r="75" spans="1:9">
      <c r="A75" s="4"/>
      <c r="B75" s="4"/>
      <c r="C75" s="4"/>
      <c r="D75" s="4"/>
      <c r="E75" s="4"/>
      <c r="F75" s="4"/>
      <c r="G75" s="4"/>
      <c r="H75" s="4"/>
      <c r="I75" s="4"/>
    </row>
    <row r="76" spans="1:9">
      <c r="A76" s="4"/>
      <c r="B76" s="4"/>
      <c r="C76" s="4"/>
      <c r="D76" s="4"/>
      <c r="E76" s="4"/>
      <c r="F76" s="4"/>
      <c r="G76" s="4"/>
      <c r="H76" s="4"/>
      <c r="I76" s="4"/>
    </row>
    <row r="77" spans="1:9">
      <c r="A77" s="4"/>
      <c r="B77" s="4"/>
      <c r="C77" s="4"/>
      <c r="D77" s="4"/>
      <c r="E77" s="4"/>
      <c r="F77" s="4"/>
      <c r="G77" s="4"/>
      <c r="H77" s="4"/>
      <c r="I77" s="4"/>
    </row>
    <row r="78" spans="1:9">
      <c r="A78" s="4"/>
      <c r="B78" s="4"/>
      <c r="C78" s="4"/>
      <c r="D78" s="4"/>
      <c r="E78" s="4"/>
      <c r="F78" s="4"/>
      <c r="G78" s="4"/>
      <c r="H78" s="4"/>
      <c r="I78" s="4"/>
    </row>
    <row r="79" spans="1:9">
      <c r="A79" s="4"/>
      <c r="B79" s="4"/>
      <c r="C79" s="4"/>
      <c r="D79" s="4"/>
      <c r="E79" s="4"/>
      <c r="F79" s="4"/>
      <c r="G79" s="4"/>
      <c r="H79" s="4"/>
      <c r="I79" s="4"/>
    </row>
    <row r="80" spans="1:9">
      <c r="A80" s="4"/>
      <c r="B80" s="4"/>
      <c r="C80" s="4"/>
      <c r="D80" s="4"/>
      <c r="E80" s="4"/>
      <c r="F80" s="4"/>
      <c r="G80" s="4"/>
      <c r="H80" s="4"/>
      <c r="I80" s="4"/>
    </row>
    <row r="81" spans="1:9">
      <c r="A81" s="4"/>
      <c r="B81" s="4"/>
      <c r="C81" s="4"/>
      <c r="D81" s="4"/>
      <c r="E81" s="4"/>
      <c r="F81" s="4"/>
      <c r="G81" s="4"/>
      <c r="H81" s="4"/>
      <c r="I81" s="4"/>
    </row>
    <row r="82" spans="1:9">
      <c r="A82" s="4"/>
      <c r="B82" s="4"/>
      <c r="C82" s="4"/>
      <c r="D82" s="4"/>
      <c r="E82" s="4"/>
      <c r="F82" s="4"/>
      <c r="G82" s="4"/>
      <c r="H82" s="4"/>
      <c r="I82" s="4"/>
    </row>
    <row r="83" spans="1:9">
      <c r="A83" s="4"/>
      <c r="B83" s="4"/>
      <c r="C83" s="4"/>
      <c r="D83" s="4"/>
      <c r="E83" s="4"/>
      <c r="F83" s="4"/>
      <c r="G83" s="4"/>
      <c r="H83" s="4"/>
      <c r="I83" s="4"/>
    </row>
    <row r="84" spans="1:9">
      <c r="A84" s="4"/>
      <c r="B84" s="4"/>
      <c r="C84" s="4"/>
      <c r="D84" s="4"/>
      <c r="E84" s="4"/>
      <c r="F84" s="4"/>
      <c r="G84" s="4"/>
      <c r="H84" s="4"/>
      <c r="I84" s="4"/>
    </row>
    <row r="85" spans="1:9">
      <c r="A85" s="4"/>
      <c r="B85" s="4"/>
      <c r="C85" s="4"/>
      <c r="D85" s="4"/>
      <c r="E85" s="4"/>
      <c r="F85" s="4"/>
      <c r="G85" s="4"/>
      <c r="H85" s="4"/>
      <c r="I85" s="4"/>
    </row>
    <row r="86" spans="1:9">
      <c r="A86" s="4"/>
      <c r="B86" s="4"/>
      <c r="C86" s="4"/>
      <c r="D86" s="4"/>
      <c r="E86" s="4"/>
      <c r="F86" s="4"/>
      <c r="G86" s="4"/>
      <c r="H86" s="4"/>
      <c r="I86" s="4"/>
    </row>
    <row r="87" spans="1:9">
      <c r="A87" s="4"/>
      <c r="B87" s="4"/>
      <c r="C87" s="4"/>
      <c r="D87" s="4"/>
      <c r="E87" s="4"/>
      <c r="F87" s="4"/>
      <c r="G87" s="4"/>
      <c r="H87" s="4"/>
      <c r="I87" s="4"/>
    </row>
    <row r="88" spans="1:9">
      <c r="A88" s="4"/>
      <c r="B88" s="4"/>
      <c r="C88" s="4"/>
      <c r="D88" s="4"/>
      <c r="E88" s="4"/>
      <c r="F88" s="4"/>
      <c r="G88" s="4"/>
      <c r="H88" s="4"/>
      <c r="I88" s="4"/>
    </row>
    <row r="89" spans="1:9">
      <c r="A89" s="4"/>
      <c r="B89" s="4"/>
      <c r="C89" s="4"/>
      <c r="D89" s="4"/>
      <c r="E89" s="4"/>
      <c r="F89" s="4"/>
      <c r="G89" s="4"/>
      <c r="H89" s="4"/>
      <c r="I89" s="4"/>
    </row>
    <row r="90" spans="1:9">
      <c r="A90" s="4"/>
      <c r="B90" s="4"/>
      <c r="C90" s="4"/>
      <c r="D90" s="4"/>
      <c r="E90" s="4"/>
      <c r="F90" s="4"/>
      <c r="G90" s="4"/>
      <c r="H90" s="4"/>
      <c r="I90" s="4"/>
    </row>
    <row r="91" spans="1:9">
      <c r="A91" s="4"/>
      <c r="B91" s="4"/>
      <c r="C91" s="4"/>
      <c r="D91" s="4"/>
      <c r="E91" s="4"/>
      <c r="F91" s="4"/>
      <c r="G91" s="4"/>
      <c r="H91" s="4"/>
      <c r="I91" s="4"/>
    </row>
    <row r="92" spans="1:9">
      <c r="A92" s="4"/>
      <c r="B92" s="4"/>
      <c r="C92" s="4"/>
      <c r="D92" s="4"/>
      <c r="E92" s="4"/>
      <c r="F92" s="4"/>
      <c r="G92" s="4"/>
      <c r="H92" s="4"/>
      <c r="I92" s="4"/>
    </row>
    <row r="93" spans="1:9">
      <c r="A93" s="4"/>
      <c r="B93" s="4"/>
      <c r="C93" s="4"/>
      <c r="D93" s="4"/>
      <c r="E93" s="4"/>
      <c r="F93" s="4"/>
      <c r="G93" s="4"/>
      <c r="H93" s="4"/>
      <c r="I93" s="4"/>
    </row>
    <row r="94" spans="1:9">
      <c r="A94" s="4"/>
      <c r="B94" s="4"/>
      <c r="C94" s="4"/>
      <c r="D94" s="4"/>
      <c r="E94" s="4"/>
      <c r="F94" s="4"/>
      <c r="G94" s="4"/>
      <c r="H94" s="4"/>
      <c r="I94" s="4"/>
    </row>
    <row r="95" spans="1:9">
      <c r="A95" s="4"/>
      <c r="B95" s="4"/>
      <c r="C95" s="4"/>
      <c r="D95" s="4"/>
      <c r="E95" s="4"/>
      <c r="F95" s="4"/>
      <c r="G95" s="4"/>
      <c r="H95" s="4"/>
      <c r="I95" s="4"/>
    </row>
    <row r="96" spans="1:9">
      <c r="A96" s="4"/>
      <c r="B96" s="4"/>
      <c r="C96" s="4"/>
      <c r="D96" s="4"/>
      <c r="E96" s="4"/>
      <c r="F96" s="4"/>
      <c r="G96" s="4"/>
      <c r="H96" s="4"/>
      <c r="I96" s="4"/>
    </row>
    <row r="97" spans="1:9">
      <c r="A97" s="4"/>
      <c r="B97" s="4"/>
      <c r="C97" s="4"/>
      <c r="D97" s="4"/>
      <c r="E97" s="4"/>
      <c r="F97" s="4"/>
      <c r="G97" s="4"/>
      <c r="H97" s="4"/>
      <c r="I97" s="4"/>
    </row>
    <row r="98" spans="1:9">
      <c r="A98" s="4"/>
      <c r="B98" s="4"/>
      <c r="C98" s="4"/>
      <c r="D98" s="4"/>
      <c r="E98" s="4"/>
      <c r="F98" s="4"/>
      <c r="G98" s="4"/>
      <c r="H98" s="4"/>
      <c r="I98" s="4"/>
    </row>
    <row r="99" spans="1:9">
      <c r="A99" s="4"/>
      <c r="B99" s="4"/>
      <c r="C99" s="4"/>
      <c r="D99" s="4"/>
      <c r="E99" s="4"/>
      <c r="F99" s="4"/>
      <c r="G99" s="4"/>
      <c r="H99" s="4"/>
      <c r="I99" s="4"/>
    </row>
    <row r="100" spans="1:9">
      <c r="A100" s="4"/>
      <c r="B100" s="4"/>
      <c r="C100" s="4"/>
      <c r="D100" s="4"/>
      <c r="E100" s="4"/>
      <c r="F100" s="4"/>
      <c r="G100" s="4"/>
      <c r="H100" s="4"/>
      <c r="I100" s="4"/>
    </row>
    <row r="101" spans="1:9">
      <c r="A101" s="4"/>
      <c r="B101" s="4"/>
      <c r="C101" s="4"/>
      <c r="D101" s="4"/>
      <c r="E101" s="4"/>
      <c r="F101" s="4"/>
      <c r="G101" s="4"/>
      <c r="H101" s="4"/>
      <c r="I101" s="4"/>
    </row>
    <row r="102" spans="1:9">
      <c r="A102" s="4"/>
      <c r="B102" s="4"/>
      <c r="C102" s="4"/>
      <c r="D102" s="4"/>
      <c r="E102" s="4"/>
      <c r="F102" s="4"/>
      <c r="G102" s="4"/>
      <c r="H102" s="4"/>
      <c r="I102" s="4"/>
    </row>
    <row r="103" spans="1:9">
      <c r="A103" s="4"/>
      <c r="B103" s="4"/>
      <c r="C103" s="4"/>
      <c r="D103" s="4"/>
      <c r="E103" s="4"/>
      <c r="F103" s="4"/>
      <c r="G103" s="4"/>
      <c r="H103" s="4"/>
      <c r="I103" s="4"/>
    </row>
    <row r="104" spans="1:9">
      <c r="A104" s="4"/>
      <c r="B104" s="4"/>
      <c r="C104" s="4"/>
      <c r="D104" s="4"/>
      <c r="E104" s="4"/>
      <c r="F104" s="4"/>
      <c r="G104" s="4"/>
      <c r="H104" s="4"/>
      <c r="I104" s="4"/>
    </row>
    <row r="105" spans="1:9">
      <c r="A105" s="4"/>
      <c r="B105" s="4"/>
      <c r="C105" s="4"/>
      <c r="D105" s="4"/>
      <c r="E105" s="4"/>
      <c r="F105" s="4"/>
      <c r="G105" s="4"/>
      <c r="H105" s="4"/>
      <c r="I105" s="4"/>
    </row>
    <row r="106" spans="1:9">
      <c r="A106" s="4"/>
      <c r="B106" s="4"/>
      <c r="C106" s="4"/>
      <c r="D106" s="4"/>
      <c r="E106" s="4"/>
      <c r="F106" s="4"/>
      <c r="G106" s="4"/>
      <c r="H106" s="4"/>
      <c r="I106" s="4"/>
    </row>
    <row r="107" spans="1:9">
      <c r="A107" s="4"/>
      <c r="B107" s="4"/>
      <c r="C107" s="4"/>
      <c r="D107" s="4"/>
      <c r="E107" s="4"/>
      <c r="F107" s="4"/>
      <c r="G107" s="4"/>
      <c r="H107" s="4"/>
      <c r="I107" s="4"/>
    </row>
    <row r="108" spans="1:9">
      <c r="A108" s="4"/>
      <c r="B108" s="4"/>
      <c r="C108" s="4"/>
      <c r="D108" s="4"/>
      <c r="E108" s="4"/>
      <c r="F108" s="4"/>
      <c r="G108" s="4"/>
      <c r="H108" s="4"/>
      <c r="I108" s="4"/>
    </row>
    <row r="109" spans="1:9">
      <c r="A109" s="4"/>
      <c r="B109" s="4"/>
      <c r="C109" s="4"/>
      <c r="D109" s="4"/>
      <c r="E109" s="4"/>
      <c r="F109" s="4"/>
      <c r="G109" s="4"/>
      <c r="H109" s="4"/>
      <c r="I109" s="4"/>
    </row>
    <row r="110" spans="1:9">
      <c r="A110" s="4"/>
      <c r="B110" s="4"/>
      <c r="C110" s="4"/>
      <c r="D110" s="4"/>
      <c r="E110" s="4"/>
      <c r="F110" s="4"/>
      <c r="G110" s="4"/>
      <c r="H110" s="4"/>
      <c r="I110" s="4"/>
    </row>
    <row r="111" spans="1:9">
      <c r="A111" s="4"/>
      <c r="B111" s="4"/>
      <c r="C111" s="4"/>
      <c r="D111" s="4"/>
      <c r="E111" s="4"/>
      <c r="F111" s="4"/>
      <c r="G111" s="4"/>
      <c r="H111" s="4"/>
      <c r="I111" s="4"/>
    </row>
    <row r="112" spans="1:9">
      <c r="A112" s="4"/>
      <c r="B112" s="4"/>
      <c r="C112" s="4"/>
      <c r="D112" s="4"/>
      <c r="E112" s="4"/>
      <c r="F112" s="4"/>
      <c r="G112" s="4"/>
      <c r="H112" s="4"/>
      <c r="I112" s="4"/>
    </row>
    <row r="113" spans="1:9">
      <c r="A113" s="4"/>
      <c r="B113" s="4"/>
      <c r="C113" s="4"/>
      <c r="D113" s="4"/>
      <c r="E113" s="4"/>
      <c r="F113" s="4"/>
      <c r="G113" s="4"/>
      <c r="H113" s="4"/>
      <c r="I113" s="4"/>
    </row>
    <row r="114" spans="1:9">
      <c r="A114" s="4"/>
      <c r="B114" s="4"/>
      <c r="C114" s="4"/>
      <c r="D114" s="4"/>
      <c r="E114" s="4"/>
      <c r="F114" s="4"/>
      <c r="G114" s="4"/>
      <c r="H114" s="4"/>
      <c r="I114" s="4"/>
    </row>
    <row r="115" spans="1:9">
      <c r="A115" s="4"/>
      <c r="B115" s="4"/>
      <c r="C115" s="4"/>
      <c r="D115" s="4"/>
      <c r="E115" s="4"/>
      <c r="F115" s="4"/>
      <c r="G115" s="4"/>
      <c r="H115" s="4"/>
      <c r="I115" s="4"/>
    </row>
    <row r="116" spans="1:9">
      <c r="A116" s="4"/>
      <c r="B116" s="4"/>
      <c r="C116" s="4"/>
      <c r="D116" s="4"/>
      <c r="E116" s="4"/>
      <c r="F116" s="4"/>
      <c r="G116" s="4"/>
      <c r="H116" s="4"/>
      <c r="I116" s="4"/>
    </row>
    <row r="117" spans="1:9">
      <c r="A117" s="4"/>
      <c r="B117" s="4"/>
      <c r="C117" s="4"/>
      <c r="D117" s="4"/>
      <c r="E117" s="4"/>
      <c r="F117" s="4"/>
      <c r="G117" s="4"/>
      <c r="H117" s="4"/>
      <c r="I117" s="4"/>
    </row>
    <row r="118" spans="1:9">
      <c r="A118" s="4"/>
      <c r="B118" s="4"/>
      <c r="C118" s="4"/>
      <c r="D118" s="4"/>
      <c r="E118" s="4"/>
      <c r="F118" s="4"/>
      <c r="G118" s="4"/>
      <c r="H118" s="4"/>
      <c r="I118" s="4"/>
    </row>
    <row r="119" spans="1:9">
      <c r="A119" s="4"/>
      <c r="B119" s="4"/>
      <c r="C119" s="4"/>
      <c r="D119" s="4"/>
      <c r="E119" s="4"/>
      <c r="F119" s="4"/>
      <c r="G119" s="4"/>
      <c r="H119" s="4"/>
      <c r="I119" s="4"/>
    </row>
    <row r="120" spans="1:9">
      <c r="A120" s="4"/>
      <c r="B120" s="4"/>
      <c r="C120" s="4"/>
      <c r="D120" s="4"/>
      <c r="E120" s="4"/>
      <c r="F120" s="4"/>
      <c r="G120" s="4"/>
      <c r="H120" s="4"/>
      <c r="I120" s="4"/>
    </row>
    <row r="121" spans="1:9">
      <c r="A121" s="4"/>
      <c r="B121" s="4"/>
      <c r="C121" s="4"/>
      <c r="D121" s="4"/>
      <c r="E121" s="4"/>
      <c r="F121" s="4"/>
      <c r="G121" s="4"/>
      <c r="H121" s="4"/>
      <c r="I121" s="4"/>
    </row>
    <row r="122" spans="1:9">
      <c r="A122" s="4"/>
      <c r="B122" s="4"/>
      <c r="C122" s="4"/>
      <c r="D122" s="4"/>
      <c r="E122" s="4"/>
      <c r="F122" s="4"/>
      <c r="G122" s="4"/>
      <c r="H122" s="4"/>
      <c r="I122" s="4"/>
    </row>
    <row r="123" spans="1:9">
      <c r="A123" s="4"/>
      <c r="B123" s="4"/>
      <c r="C123" s="4"/>
      <c r="D123" s="4"/>
      <c r="E123" s="4"/>
      <c r="F123" s="4"/>
      <c r="G123" s="4"/>
      <c r="H123" s="4"/>
      <c r="I123" s="4"/>
    </row>
    <row r="124" spans="1:9">
      <c r="A124" s="4"/>
      <c r="B124" s="4"/>
      <c r="C124" s="4"/>
      <c r="D124" s="4"/>
      <c r="E124" s="4"/>
      <c r="F124" s="4"/>
      <c r="G124" s="4"/>
      <c r="H124" s="4"/>
      <c r="I124" s="4"/>
    </row>
    <row r="125" spans="1:9">
      <c r="A125" s="4"/>
      <c r="B125" s="4"/>
      <c r="C125" s="4"/>
      <c r="D125" s="4"/>
      <c r="E125" s="4"/>
      <c r="F125" s="4"/>
      <c r="G125" s="4"/>
      <c r="H125" s="4"/>
      <c r="I125" s="4"/>
    </row>
    <row r="126" spans="1:9">
      <c r="A126" s="4"/>
      <c r="B126" s="4"/>
      <c r="C126" s="4"/>
      <c r="D126" s="4"/>
      <c r="E126" s="4"/>
      <c r="F126" s="4"/>
      <c r="G126" s="4"/>
      <c r="H126" s="4"/>
      <c r="I126" s="4"/>
    </row>
    <row r="127" spans="1:9">
      <c r="A127" s="4"/>
      <c r="B127" s="4"/>
      <c r="C127" s="4"/>
      <c r="D127" s="4"/>
      <c r="E127" s="4"/>
      <c r="F127" s="4"/>
      <c r="G127" s="4"/>
      <c r="H127" s="4"/>
      <c r="I127" s="4"/>
    </row>
    <row r="128" spans="1:9">
      <c r="A128" s="4"/>
      <c r="B128" s="4"/>
      <c r="C128" s="4"/>
      <c r="D128" s="4"/>
      <c r="E128" s="4"/>
      <c r="F128" s="4"/>
      <c r="G128" s="4"/>
      <c r="H128" s="4"/>
      <c r="I128" s="4"/>
    </row>
    <row r="129" spans="1:9">
      <c r="A129" s="4"/>
      <c r="B129" s="4"/>
      <c r="C129" s="4"/>
      <c r="D129" s="4"/>
      <c r="E129" s="4"/>
      <c r="F129" s="4"/>
      <c r="G129" s="4"/>
      <c r="H129" s="4"/>
      <c r="I129" s="4"/>
    </row>
    <row r="130" spans="1:9">
      <c r="A130" s="4"/>
      <c r="B130" s="4"/>
      <c r="C130" s="4"/>
      <c r="D130" s="4"/>
      <c r="E130" s="4"/>
      <c r="F130" s="4"/>
      <c r="G130" s="4"/>
      <c r="H130" s="4"/>
      <c r="I130" s="4"/>
    </row>
    <row r="131" spans="1:9">
      <c r="A131" s="4"/>
      <c r="B131" s="4"/>
      <c r="C131" s="4"/>
      <c r="D131" s="4"/>
      <c r="E131" s="4"/>
      <c r="F131" s="4"/>
      <c r="G131" s="4"/>
      <c r="H131" s="4"/>
      <c r="I131" s="4"/>
    </row>
    <row r="132" spans="1:9">
      <c r="A132" s="4"/>
      <c r="B132" s="4"/>
      <c r="C132" s="4"/>
      <c r="D132" s="4"/>
      <c r="E132" s="4"/>
      <c r="F132" s="4"/>
      <c r="G132" s="4"/>
      <c r="H132" s="4"/>
      <c r="I132" s="4"/>
    </row>
    <row r="133" spans="1:9">
      <c r="A133" s="4"/>
      <c r="B133" s="4"/>
      <c r="C133" s="4"/>
      <c r="D133" s="4"/>
      <c r="E133" s="4"/>
      <c r="F133" s="4"/>
      <c r="G133" s="4"/>
      <c r="H133" s="4"/>
      <c r="I133" s="4"/>
    </row>
    <row r="134" spans="1:9">
      <c r="A134" s="4"/>
      <c r="B134" s="4"/>
      <c r="C134" s="4"/>
      <c r="D134" s="4"/>
      <c r="E134" s="4"/>
      <c r="F134" s="4"/>
      <c r="G134" s="4"/>
      <c r="H134" s="4"/>
      <c r="I134" s="4"/>
    </row>
    <row r="135" spans="1:9">
      <c r="A135" s="4"/>
      <c r="B135" s="4"/>
      <c r="C135" s="4"/>
      <c r="D135" s="4"/>
      <c r="E135" s="4"/>
      <c r="F135" s="4"/>
      <c r="G135" s="4"/>
      <c r="H135" s="4"/>
      <c r="I135" s="4"/>
    </row>
    <row r="136" spans="1:9">
      <c r="A136" s="4"/>
      <c r="B136" s="4"/>
      <c r="C136" s="4"/>
      <c r="D136" s="4"/>
      <c r="E136" s="4"/>
      <c r="F136" s="4"/>
      <c r="G136" s="4"/>
      <c r="H136" s="4"/>
      <c r="I136" s="4"/>
    </row>
    <row r="137" spans="1:9">
      <c r="A137" s="4"/>
      <c r="B137" s="4"/>
      <c r="C137" s="4"/>
      <c r="D137" s="4"/>
      <c r="E137" s="4"/>
      <c r="F137" s="4"/>
      <c r="G137" s="4"/>
      <c r="H137" s="4"/>
      <c r="I137" s="4"/>
    </row>
    <row r="138" spans="1:9">
      <c r="A138" s="4"/>
      <c r="B138" s="4"/>
      <c r="C138" s="4"/>
      <c r="D138" s="4"/>
      <c r="E138" s="4"/>
      <c r="F138" s="4"/>
      <c r="G138" s="4"/>
      <c r="H138" s="4"/>
      <c r="I138" s="4"/>
    </row>
    <row r="139" spans="1:9">
      <c r="A139" s="4"/>
      <c r="B139" s="4"/>
      <c r="C139" s="4"/>
      <c r="D139" s="4"/>
      <c r="E139" s="4"/>
      <c r="F139" s="4"/>
      <c r="G139" s="4"/>
      <c r="H139" s="4"/>
      <c r="I139" s="4"/>
    </row>
    <row r="140" spans="1:9">
      <c r="A140" s="4"/>
      <c r="B140" s="4"/>
      <c r="C140" s="4"/>
      <c r="D140" s="4"/>
      <c r="E140" s="4"/>
      <c r="F140" s="4"/>
      <c r="G140" s="4"/>
      <c r="H140" s="4"/>
      <c r="I140" s="4"/>
    </row>
    <row r="141" spans="1:9">
      <c r="A141" s="4"/>
      <c r="B141" s="4"/>
      <c r="C141" s="4"/>
      <c r="D141" s="4"/>
      <c r="E141" s="4"/>
      <c r="F141" s="4"/>
      <c r="G141" s="4"/>
      <c r="H141" s="4"/>
      <c r="I141" s="4"/>
    </row>
    <row r="142" spans="1:9">
      <c r="A142" s="4"/>
      <c r="B142" s="4"/>
      <c r="C142" s="4"/>
      <c r="D142" s="4"/>
      <c r="E142" s="4"/>
      <c r="F142" s="4"/>
      <c r="G142" s="4"/>
      <c r="H142" s="4"/>
      <c r="I142" s="4"/>
    </row>
    <row r="143" spans="1:9">
      <c r="A143" s="4"/>
      <c r="B143" s="4"/>
      <c r="C143" s="4"/>
      <c r="D143" s="4"/>
      <c r="E143" s="4"/>
      <c r="F143" s="4"/>
      <c r="G143" s="4"/>
      <c r="H143" s="4"/>
      <c r="I143" s="4"/>
    </row>
    <row r="144" spans="1:9">
      <c r="A144" s="4"/>
      <c r="B144" s="4"/>
      <c r="C144" s="4"/>
      <c r="D144" s="4"/>
      <c r="E144" s="4"/>
      <c r="F144" s="4"/>
      <c r="G144" s="4"/>
      <c r="H144" s="4"/>
      <c r="I144" s="4"/>
    </row>
    <row r="145" spans="1:9">
      <c r="A145" s="4"/>
      <c r="B145" s="4"/>
      <c r="C145" s="4"/>
      <c r="D145" s="4"/>
      <c r="E145" s="4"/>
      <c r="F145" s="4"/>
      <c r="G145" s="4"/>
      <c r="H145" s="4"/>
      <c r="I145" s="4"/>
    </row>
    <row r="146" spans="1:9">
      <c r="A146" s="4"/>
      <c r="B146" s="4"/>
      <c r="C146" s="4"/>
      <c r="D146" s="4"/>
      <c r="E146" s="4"/>
      <c r="F146" s="4"/>
      <c r="G146" s="4"/>
      <c r="H146" s="4"/>
      <c r="I146" s="4"/>
    </row>
    <row r="147" spans="1:9">
      <c r="A147" s="4"/>
      <c r="B147" s="4"/>
      <c r="C147" s="4"/>
      <c r="D147" s="4"/>
      <c r="E147" s="4"/>
      <c r="F147" s="4"/>
      <c r="G147" s="4"/>
      <c r="H147" s="4"/>
      <c r="I147" s="4"/>
    </row>
    <row r="148" spans="1:9">
      <c r="A148" s="4"/>
      <c r="B148" s="4"/>
      <c r="C148" s="4"/>
      <c r="D148" s="4"/>
      <c r="E148" s="4"/>
      <c r="F148" s="4"/>
      <c r="G148" s="4"/>
      <c r="H148" s="4"/>
      <c r="I148" s="4"/>
    </row>
    <row r="149" spans="1:9">
      <c r="A149" s="4"/>
      <c r="B149" s="4"/>
      <c r="C149" s="4"/>
      <c r="D149" s="4"/>
      <c r="E149" s="4"/>
      <c r="F149" s="4"/>
      <c r="G149" s="4"/>
      <c r="H149" s="4"/>
      <c r="I149" s="4"/>
    </row>
    <row r="150" spans="1:9">
      <c r="A150" s="4"/>
      <c r="B150" s="4"/>
      <c r="C150" s="4"/>
      <c r="D150" s="4"/>
      <c r="E150" s="4"/>
      <c r="F150" s="4"/>
      <c r="G150" s="4"/>
      <c r="H150" s="4"/>
      <c r="I150" s="4"/>
    </row>
    <row r="151" spans="1:9">
      <c r="A151" s="4"/>
      <c r="B151" s="4"/>
      <c r="C151" s="4"/>
      <c r="D151" s="4"/>
      <c r="E151" s="4"/>
      <c r="F151" s="4"/>
      <c r="G151" s="4"/>
      <c r="H151" s="4"/>
      <c r="I151" s="4"/>
    </row>
    <row r="152" spans="1:9">
      <c r="A152" s="4"/>
      <c r="B152" s="4"/>
      <c r="C152" s="4"/>
      <c r="D152" s="4"/>
      <c r="E152" s="4"/>
      <c r="F152" s="4"/>
      <c r="G152" s="4"/>
      <c r="H152" s="4"/>
      <c r="I152" s="4"/>
    </row>
    <row r="153" spans="1:9">
      <c r="A153" s="4"/>
      <c r="B153" s="4"/>
      <c r="C153" s="4"/>
      <c r="D153" s="4"/>
      <c r="E153" s="4"/>
      <c r="F153" s="4"/>
      <c r="G153" s="4"/>
      <c r="H153" s="4"/>
      <c r="I153" s="4"/>
    </row>
    <row r="154" spans="1:9">
      <c r="A154" s="4"/>
      <c r="B154" s="4"/>
      <c r="C154" s="4"/>
      <c r="D154" s="4"/>
      <c r="E154" s="4"/>
      <c r="F154" s="4"/>
      <c r="G154" s="4"/>
      <c r="H154" s="4"/>
      <c r="I154" s="4"/>
    </row>
    <row r="155" spans="1:9">
      <c r="A155" s="4"/>
      <c r="B155" s="4"/>
      <c r="C155" s="4"/>
      <c r="D155" s="4"/>
      <c r="E155" s="4"/>
      <c r="F155" s="4"/>
      <c r="G155" s="4"/>
      <c r="H155" s="4"/>
      <c r="I155" s="4"/>
    </row>
    <row r="156" spans="1:9">
      <c r="A156" s="4"/>
      <c r="B156" s="4"/>
      <c r="C156" s="4"/>
      <c r="D156" s="4"/>
      <c r="E156" s="4"/>
      <c r="F156" s="4"/>
      <c r="G156" s="4"/>
      <c r="H156" s="4"/>
      <c r="I156" s="4"/>
    </row>
    <row r="157" spans="1:9">
      <c r="A157" s="4"/>
      <c r="B157" s="4"/>
      <c r="C157" s="4"/>
      <c r="D157" s="4"/>
      <c r="E157" s="4"/>
      <c r="F157" s="4"/>
      <c r="G157" s="4"/>
      <c r="H157" s="4"/>
      <c r="I157" s="4"/>
    </row>
    <row r="158" spans="1:9">
      <c r="A158" s="4"/>
      <c r="B158" s="4"/>
      <c r="C158" s="4"/>
      <c r="D158" s="4"/>
      <c r="E158" s="4"/>
      <c r="F158" s="4"/>
      <c r="G158" s="4"/>
      <c r="H158" s="4"/>
      <c r="I158" s="4"/>
    </row>
    <row r="159" spans="1:9">
      <c r="A159" s="4"/>
      <c r="B159" s="4"/>
      <c r="C159" s="4"/>
      <c r="D159" s="4"/>
      <c r="E159" s="4"/>
      <c r="F159" s="4"/>
      <c r="G159" s="4"/>
      <c r="H159" s="4"/>
      <c r="I159" s="4"/>
    </row>
    <row r="160" spans="1:9">
      <c r="A160" s="4"/>
      <c r="B160" s="4"/>
      <c r="C160" s="4"/>
      <c r="D160" s="4"/>
      <c r="E160" s="4"/>
      <c r="F160" s="4"/>
      <c r="G160" s="4"/>
      <c r="H160" s="4"/>
      <c r="I160" s="4"/>
    </row>
    <row r="161" spans="1:9">
      <c r="A161" s="4"/>
      <c r="B161" s="4"/>
      <c r="C161" s="4"/>
      <c r="D161" s="4"/>
      <c r="E161" s="4"/>
      <c r="F161" s="4"/>
      <c r="G161" s="4"/>
      <c r="H161" s="4"/>
      <c r="I161" s="4"/>
    </row>
    <row r="162" spans="1:9">
      <c r="A162" s="4"/>
      <c r="B162" s="4"/>
      <c r="C162" s="4"/>
      <c r="D162" s="4"/>
      <c r="E162" s="4"/>
      <c r="F162" s="4"/>
      <c r="G162" s="4"/>
      <c r="H162" s="4"/>
      <c r="I162" s="4"/>
    </row>
    <row r="163" spans="1:9">
      <c r="A163" s="4"/>
      <c r="B163" s="4"/>
      <c r="C163" s="4"/>
      <c r="D163" s="4"/>
      <c r="E163" s="4"/>
      <c r="F163" s="4"/>
      <c r="G163" s="4"/>
      <c r="H163" s="4"/>
      <c r="I163" s="4"/>
    </row>
    <row r="164" spans="1:9">
      <c r="A164" s="4"/>
      <c r="B164" s="4"/>
      <c r="C164" s="4"/>
      <c r="D164" s="4"/>
      <c r="E164" s="4"/>
      <c r="F164" s="4"/>
      <c r="G164" s="4"/>
      <c r="H164" s="4"/>
      <c r="I164" s="4"/>
    </row>
    <row r="165" spans="1:9">
      <c r="A165" s="4"/>
      <c r="B165" s="4"/>
      <c r="C165" s="4"/>
      <c r="D165" s="4"/>
      <c r="E165" s="4"/>
      <c r="F165" s="4"/>
      <c r="G165" s="4"/>
      <c r="H165" s="4"/>
      <c r="I165" s="4"/>
    </row>
    <row r="166" spans="1:9">
      <c r="A166" s="4"/>
      <c r="B166" s="4"/>
      <c r="C166" s="4"/>
      <c r="D166" s="4"/>
      <c r="E166" s="4"/>
      <c r="F166" s="4"/>
      <c r="G166" s="4"/>
      <c r="H166" s="4"/>
      <c r="I166" s="4"/>
    </row>
    <row r="167" spans="1:9">
      <c r="A167" s="4"/>
      <c r="B167" s="4"/>
      <c r="C167" s="4"/>
      <c r="D167" s="4"/>
      <c r="E167" s="4"/>
      <c r="F167" s="4"/>
      <c r="G167" s="4"/>
      <c r="H167" s="4"/>
      <c r="I167" s="4"/>
    </row>
    <row r="168" spans="1:9">
      <c r="A168" s="4"/>
      <c r="B168" s="4"/>
      <c r="C168" s="4"/>
      <c r="D168" s="4"/>
      <c r="E168" s="4"/>
      <c r="F168" s="4"/>
      <c r="G168" s="4"/>
      <c r="H168" s="4"/>
      <c r="I168" s="4"/>
    </row>
    <row r="169" spans="1:9">
      <c r="A169" s="4"/>
      <c r="B169" s="4"/>
      <c r="C169" s="4"/>
      <c r="D169" s="4"/>
      <c r="E169" s="4"/>
      <c r="F169" s="4"/>
      <c r="G169" s="4"/>
      <c r="H169" s="4"/>
      <c r="I169" s="4"/>
    </row>
    <row r="170" spans="1:9">
      <c r="A170" s="4"/>
      <c r="B170" s="4"/>
      <c r="C170" s="4"/>
      <c r="D170" s="4"/>
      <c r="E170" s="4"/>
      <c r="F170" s="4"/>
      <c r="G170" s="4"/>
      <c r="H170" s="4"/>
      <c r="I170" s="4"/>
    </row>
    <row r="171" spans="1:9">
      <c r="A171" s="4"/>
      <c r="B171" s="4"/>
      <c r="C171" s="4"/>
      <c r="D171" s="4"/>
      <c r="E171" s="4"/>
      <c r="F171" s="4"/>
      <c r="G171" s="4"/>
      <c r="H171" s="4"/>
      <c r="I171" s="4"/>
    </row>
    <row r="172" spans="1:9">
      <c r="A172" s="4"/>
      <c r="B172" s="4"/>
      <c r="C172" s="4"/>
      <c r="D172" s="4"/>
      <c r="E172" s="4"/>
      <c r="F172" s="4"/>
      <c r="G172" s="4"/>
      <c r="H172" s="4"/>
      <c r="I172" s="4"/>
    </row>
    <row r="173" spans="1:9">
      <c r="A173" s="4"/>
      <c r="B173" s="4"/>
      <c r="C173" s="4"/>
      <c r="D173" s="4"/>
      <c r="E173" s="4"/>
      <c r="F173" s="4"/>
      <c r="G173" s="4"/>
      <c r="H173" s="4"/>
      <c r="I173" s="4"/>
    </row>
    <row r="174" spans="1:9">
      <c r="A174" s="4"/>
      <c r="B174" s="4"/>
      <c r="C174" s="4"/>
      <c r="D174" s="4"/>
      <c r="E174" s="4"/>
      <c r="F174" s="4"/>
      <c r="G174" s="4"/>
      <c r="H174" s="4"/>
      <c r="I174" s="4"/>
    </row>
    <row r="175" spans="1:9">
      <c r="A175" s="4"/>
      <c r="B175" s="4"/>
      <c r="C175" s="4"/>
      <c r="D175" s="4"/>
      <c r="E175" s="4"/>
      <c r="F175" s="4"/>
      <c r="G175" s="4"/>
      <c r="H175" s="4"/>
      <c r="I175" s="4"/>
    </row>
    <row r="176" spans="1:9">
      <c r="A176" s="4"/>
      <c r="B176" s="4"/>
      <c r="C176" s="4"/>
      <c r="D176" s="4"/>
      <c r="E176" s="4"/>
      <c r="F176" s="4"/>
      <c r="G176" s="4"/>
      <c r="H176" s="4"/>
      <c r="I176" s="4"/>
    </row>
    <row r="177" spans="1:9">
      <c r="A177" s="4"/>
      <c r="B177" s="4"/>
      <c r="C177" s="4"/>
      <c r="D177" s="4"/>
      <c r="E177" s="4"/>
      <c r="F177" s="4"/>
      <c r="G177" s="4"/>
      <c r="H177" s="4"/>
      <c r="I177" s="4"/>
    </row>
    <row r="178" spans="1:9">
      <c r="A178" s="4"/>
      <c r="B178" s="4"/>
      <c r="C178" s="4"/>
      <c r="D178" s="4"/>
      <c r="E178" s="4"/>
      <c r="F178" s="4"/>
      <c r="G178" s="4"/>
      <c r="H178" s="4"/>
      <c r="I178" s="4"/>
    </row>
    <row r="179" spans="1:9">
      <c r="A179" s="4"/>
      <c r="B179" s="4"/>
      <c r="C179" s="4"/>
      <c r="D179" s="4"/>
      <c r="E179" s="4"/>
      <c r="F179" s="4"/>
      <c r="G179" s="4"/>
      <c r="H179" s="4"/>
      <c r="I179" s="4"/>
    </row>
    <row r="180" spans="1:9">
      <c r="A180" s="4"/>
      <c r="B180" s="4"/>
      <c r="C180" s="4"/>
      <c r="D180" s="4"/>
      <c r="E180" s="4"/>
      <c r="F180" s="4"/>
      <c r="G180" s="4"/>
      <c r="H180" s="4"/>
      <c r="I180" s="4"/>
    </row>
    <row r="181" spans="1:9">
      <c r="A181" s="4"/>
      <c r="B181" s="4"/>
      <c r="C181" s="4"/>
      <c r="D181" s="4"/>
      <c r="E181" s="4"/>
      <c r="F181" s="4"/>
      <c r="G181" s="4"/>
      <c r="H181" s="4"/>
      <c r="I181" s="4"/>
    </row>
    <row r="182" spans="1:9">
      <c r="B182" s="4"/>
      <c r="C182" s="4"/>
      <c r="D182" s="4"/>
      <c r="E182" s="4"/>
      <c r="F182" s="4"/>
      <c r="G182" s="4"/>
      <c r="H182" s="4"/>
      <c r="I182" s="4"/>
    </row>
    <row r="183" spans="1:9">
      <c r="B183" s="4"/>
      <c r="C183" s="4"/>
      <c r="D183" s="4"/>
      <c r="E183" s="4"/>
      <c r="F183" s="4"/>
      <c r="G183" s="4"/>
      <c r="H183" s="4"/>
      <c r="I183" s="4"/>
    </row>
    <row r="184" spans="1:9">
      <c r="B184" s="4"/>
      <c r="C184" s="4"/>
      <c r="D184" s="4"/>
      <c r="E184" s="4"/>
      <c r="F184" s="4"/>
      <c r="G184" s="4"/>
      <c r="H184" s="4"/>
      <c r="I184" s="4"/>
    </row>
    <row r="185" spans="1:9">
      <c r="B185" s="4"/>
      <c r="C185" s="4"/>
      <c r="D185" s="4"/>
      <c r="E185" s="4"/>
      <c r="F185" s="4"/>
      <c r="G185" s="4"/>
      <c r="H185" s="4"/>
      <c r="I185" s="4"/>
    </row>
    <row r="186" spans="1:9">
      <c r="B186" s="4"/>
      <c r="C186" s="4"/>
      <c r="D186" s="4"/>
      <c r="E186" s="4"/>
      <c r="F186" s="4"/>
      <c r="G186" s="4"/>
      <c r="H186" s="4"/>
      <c r="I186" s="4"/>
    </row>
    <row r="187" spans="1:9">
      <c r="B187" s="4"/>
      <c r="C187" s="4"/>
      <c r="D187" s="4"/>
      <c r="E187" s="4"/>
      <c r="F187" s="4"/>
      <c r="G187" s="4"/>
      <c r="H187" s="4"/>
      <c r="I187" s="4"/>
    </row>
    <row r="188" spans="1:9">
      <c r="B188" s="4"/>
      <c r="C188" s="4"/>
      <c r="D188" s="4"/>
      <c r="E188" s="4"/>
      <c r="F188" s="4"/>
      <c r="G188" s="4"/>
      <c r="H188" s="4"/>
      <c r="I188" s="4"/>
    </row>
    <row r="189" spans="1:9">
      <c r="B189" s="4"/>
      <c r="C189" s="4"/>
      <c r="D189" s="4"/>
      <c r="E189" s="4"/>
      <c r="F189" s="4"/>
      <c r="G189" s="4"/>
      <c r="H189" s="4"/>
      <c r="I189" s="4"/>
    </row>
    <row r="190" spans="1:9">
      <c r="B190" s="4"/>
      <c r="C190" s="4"/>
      <c r="D190" s="4"/>
      <c r="E190" s="4"/>
      <c r="F190" s="4"/>
      <c r="G190" s="4"/>
      <c r="H190" s="4"/>
      <c r="I190" s="4"/>
    </row>
    <row r="191" spans="1:9">
      <c r="B191" s="4"/>
      <c r="C191" s="4"/>
      <c r="D191" s="4"/>
      <c r="E191" s="4"/>
      <c r="F191" s="4"/>
      <c r="G191" s="4"/>
      <c r="H191" s="4"/>
      <c r="I191" s="4"/>
    </row>
    <row r="192" spans="1:9">
      <c r="B192" s="4"/>
      <c r="C192" s="4"/>
      <c r="D192" s="4"/>
      <c r="E192" s="4"/>
      <c r="F192" s="4"/>
      <c r="G192" s="4"/>
      <c r="H192" s="4"/>
      <c r="I192" s="4"/>
    </row>
    <row r="193" spans="2:9">
      <c r="B193" s="4"/>
      <c r="C193" s="4"/>
      <c r="D193" s="4"/>
      <c r="E193" s="4"/>
      <c r="F193" s="4"/>
      <c r="G193" s="4"/>
      <c r="H193" s="4"/>
      <c r="I193" s="4"/>
    </row>
    <row r="194" spans="2:9">
      <c r="B194" s="4"/>
      <c r="C194" s="4"/>
      <c r="D194" s="4"/>
      <c r="E194" s="4"/>
      <c r="F194" s="4"/>
      <c r="G194" s="4"/>
      <c r="H194" s="4"/>
      <c r="I194" s="4"/>
    </row>
    <row r="195" spans="2:9">
      <c r="B195" s="4"/>
      <c r="C195" s="4"/>
      <c r="D195" s="4"/>
      <c r="E195" s="4"/>
      <c r="F195" s="4"/>
      <c r="G195" s="4"/>
      <c r="H195" s="4"/>
      <c r="I195" s="4"/>
    </row>
    <row r="196" spans="2:9">
      <c r="B196" s="4"/>
      <c r="C196" s="4"/>
      <c r="D196" s="4"/>
      <c r="E196" s="4"/>
      <c r="F196" s="4"/>
      <c r="G196" s="4"/>
      <c r="H196" s="4"/>
      <c r="I196" s="4"/>
    </row>
    <row r="197" spans="2:9">
      <c r="B197" s="4"/>
      <c r="C197" s="4"/>
      <c r="D197" s="4"/>
      <c r="E197" s="4"/>
      <c r="F197" s="4"/>
      <c r="G197" s="4"/>
      <c r="H197" s="4"/>
      <c r="I197" s="4"/>
    </row>
    <row r="198" spans="2:9">
      <c r="B198" s="4"/>
      <c r="C198" s="4"/>
      <c r="D198" s="4"/>
      <c r="E198" s="4"/>
      <c r="F198" s="4"/>
      <c r="G198" s="4"/>
      <c r="H198" s="4"/>
      <c r="I198" s="4"/>
    </row>
    <row r="199" spans="2:9">
      <c r="B199" s="4"/>
      <c r="C199" s="4"/>
      <c r="D199" s="4"/>
      <c r="E199" s="4"/>
      <c r="F199" s="4"/>
      <c r="G199" s="4"/>
      <c r="H199" s="4"/>
      <c r="I199" s="4"/>
    </row>
    <row r="449" spans="2:5">
      <c r="B449" s="1"/>
      <c r="C449" s="1"/>
      <c r="D449" s="1"/>
      <c r="E449" s="1"/>
    </row>
  </sheetData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workbookViewId="0">
      <selection activeCell="F23" sqref="F23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0.7109375" customWidth="1"/>
    <col min="6" max="7" width="11.42578125" customWidth="1"/>
    <col min="8" max="8" width="11.85546875" customWidth="1"/>
  </cols>
  <sheetData>
    <row r="1" spans="1:20">
      <c r="H1" t="s">
        <v>29</v>
      </c>
    </row>
    <row r="2" spans="1:20">
      <c r="A2" t="s">
        <v>56</v>
      </c>
    </row>
    <row r="3" spans="1:20" ht="51">
      <c r="A3" s="8" t="s">
        <v>12</v>
      </c>
      <c r="B3" s="9" t="s">
        <v>52</v>
      </c>
      <c r="C3" s="9" t="s">
        <v>53</v>
      </c>
      <c r="D3" s="9" t="s">
        <v>1</v>
      </c>
      <c r="E3" s="9" t="s">
        <v>41</v>
      </c>
      <c r="F3" s="10" t="s">
        <v>54</v>
      </c>
      <c r="G3" s="9" t="s">
        <v>42</v>
      </c>
      <c r="H3" s="10" t="s">
        <v>55</v>
      </c>
      <c r="I3" s="9" t="s">
        <v>41</v>
      </c>
    </row>
    <row r="4" spans="1:20" ht="25.5">
      <c r="A4" s="8" t="s">
        <v>13</v>
      </c>
      <c r="B4" s="36">
        <f>SUM(B5:B9)</f>
        <v>7587</v>
      </c>
      <c r="C4" s="36">
        <f>SUM(C5:C9)</f>
        <v>6942.2</v>
      </c>
      <c r="D4" s="36">
        <f t="shared" ref="D4:D29" si="0">C4-B4</f>
        <v>-644.80000000000018</v>
      </c>
      <c r="E4" s="37">
        <f t="shared" ref="E4:E21" si="1">D4/B4*100</f>
        <v>-8.498747858178465</v>
      </c>
      <c r="F4" s="40">
        <f>SUM(F5:F9)</f>
        <v>6891.9999999999991</v>
      </c>
      <c r="G4" s="37">
        <f t="shared" ref="G4:G9" si="2">(F4/C4*100)-100</f>
        <v>-0.72311371035119976</v>
      </c>
      <c r="H4" s="40">
        <f>SUM(H5:H9)</f>
        <v>5995.9</v>
      </c>
      <c r="I4" s="37">
        <f t="shared" ref="I4:I12" si="3">H4/F4*100-100</f>
        <v>-13.002031340684852</v>
      </c>
      <c r="J4" s="25"/>
    </row>
    <row r="5" spans="1:20" ht="24.75" customHeight="1">
      <c r="A5" s="11" t="s">
        <v>14</v>
      </c>
      <c r="B5" s="33">
        <v>1022.3</v>
      </c>
      <c r="C5" s="33">
        <v>1027.7</v>
      </c>
      <c r="D5" s="39">
        <f t="shared" si="0"/>
        <v>5.4000000000000909</v>
      </c>
      <c r="E5" s="37">
        <f t="shared" si="1"/>
        <v>0.52822067886139989</v>
      </c>
      <c r="F5" s="33">
        <v>1027.7</v>
      </c>
      <c r="G5" s="37">
        <f t="shared" si="2"/>
        <v>0</v>
      </c>
      <c r="H5" s="33">
        <v>1027.7</v>
      </c>
      <c r="I5" s="33">
        <f t="shared" si="3"/>
        <v>0</v>
      </c>
      <c r="J5" s="25"/>
    </row>
    <row r="6" spans="1:20" ht="39.75" customHeight="1">
      <c r="A6" s="11" t="s">
        <v>15</v>
      </c>
      <c r="B6" s="33">
        <v>6011.3</v>
      </c>
      <c r="C6" s="33">
        <v>5858.1</v>
      </c>
      <c r="D6" s="39">
        <f t="shared" ref="D6" si="4">C6-B6</f>
        <v>-153.19999999999982</v>
      </c>
      <c r="E6" s="37">
        <f t="shared" ref="E6" si="5">D6/B6*100</f>
        <v>-2.5485335950626289</v>
      </c>
      <c r="F6" s="33">
        <v>5810.9</v>
      </c>
      <c r="G6" s="37">
        <f t="shared" ref="G6" si="6">(F6/C6*100)-100</f>
        <v>-0.80572199177208859</v>
      </c>
      <c r="H6" s="33">
        <v>4958.2</v>
      </c>
      <c r="I6" s="33">
        <f t="shared" ref="I6" si="7">H6/F6*100-100</f>
        <v>-14.674146861931874</v>
      </c>
      <c r="J6" s="25"/>
      <c r="K6" s="42"/>
      <c r="L6" s="43"/>
      <c r="M6" s="43"/>
      <c r="N6" s="44"/>
      <c r="O6" s="45"/>
      <c r="P6" s="43"/>
      <c r="Q6" s="45"/>
      <c r="R6" s="43"/>
      <c r="S6" s="43"/>
      <c r="T6" s="46"/>
    </row>
    <row r="7" spans="1:20" ht="64.5" customHeight="1">
      <c r="A7" s="11" t="s">
        <v>49</v>
      </c>
      <c r="B7" s="33">
        <v>46.4</v>
      </c>
      <c r="C7" s="33">
        <v>46.4</v>
      </c>
      <c r="D7" s="39">
        <f t="shared" si="0"/>
        <v>0</v>
      </c>
      <c r="E7" s="37">
        <f t="shared" si="1"/>
        <v>0</v>
      </c>
      <c r="F7" s="33">
        <v>46.4</v>
      </c>
      <c r="G7" s="37">
        <f t="shared" si="2"/>
        <v>0</v>
      </c>
      <c r="H7" s="33">
        <v>0</v>
      </c>
      <c r="I7" s="33">
        <f t="shared" si="3"/>
        <v>-100</v>
      </c>
      <c r="J7" s="25"/>
    </row>
    <row r="8" spans="1:20" ht="44.25" customHeight="1">
      <c r="A8" s="11" t="s">
        <v>40</v>
      </c>
      <c r="B8" s="33">
        <v>500</v>
      </c>
      <c r="C8" s="33">
        <v>0</v>
      </c>
      <c r="D8" s="39">
        <f t="shared" ref="D8" si="8">C8-B8</f>
        <v>-500</v>
      </c>
      <c r="E8" s="37">
        <f t="shared" si="1"/>
        <v>-100</v>
      </c>
      <c r="F8" s="33">
        <v>0</v>
      </c>
      <c r="G8" s="37"/>
      <c r="H8" s="33">
        <v>0</v>
      </c>
      <c r="I8" s="33"/>
      <c r="J8" s="25"/>
    </row>
    <row r="9" spans="1:20" ht="23.25" customHeight="1">
      <c r="A9" s="11" t="s">
        <v>39</v>
      </c>
      <c r="B9" s="33">
        <v>7</v>
      </c>
      <c r="C9" s="33">
        <v>10</v>
      </c>
      <c r="D9" s="39">
        <f t="shared" si="0"/>
        <v>3</v>
      </c>
      <c r="E9" s="37">
        <f t="shared" si="1"/>
        <v>42.857142857142854</v>
      </c>
      <c r="F9" s="33">
        <v>7</v>
      </c>
      <c r="G9" s="37">
        <f t="shared" si="2"/>
        <v>-30</v>
      </c>
      <c r="H9" s="33">
        <v>10</v>
      </c>
      <c r="I9" s="33">
        <f t="shared" si="3"/>
        <v>42.857142857142861</v>
      </c>
      <c r="J9" s="25"/>
    </row>
    <row r="10" spans="1:20" ht="26.25" customHeight="1">
      <c r="A10" s="8" t="s">
        <v>30</v>
      </c>
      <c r="B10" s="37">
        <f>B11</f>
        <v>332.5</v>
      </c>
      <c r="C10" s="37">
        <f>C11</f>
        <v>0</v>
      </c>
      <c r="D10" s="36">
        <f t="shared" si="0"/>
        <v>-332.5</v>
      </c>
      <c r="E10" s="37">
        <f t="shared" si="1"/>
        <v>-100</v>
      </c>
      <c r="F10" s="37">
        <f>F11</f>
        <v>0</v>
      </c>
      <c r="G10" s="37"/>
      <c r="H10" s="37">
        <f>H11</f>
        <v>0</v>
      </c>
      <c r="I10" s="33"/>
      <c r="J10" s="25"/>
    </row>
    <row r="11" spans="1:20" ht="27" customHeight="1">
      <c r="A11" s="11" t="s">
        <v>45</v>
      </c>
      <c r="B11" s="33">
        <v>332.5</v>
      </c>
      <c r="C11" s="33">
        <v>0</v>
      </c>
      <c r="D11" s="39">
        <f t="shared" si="0"/>
        <v>-332.5</v>
      </c>
      <c r="E11" s="37">
        <f t="shared" si="1"/>
        <v>-100</v>
      </c>
      <c r="F11" s="33">
        <v>0</v>
      </c>
      <c r="G11" s="37"/>
      <c r="H11" s="33">
        <v>0</v>
      </c>
      <c r="I11" s="33"/>
      <c r="J11" s="25"/>
    </row>
    <row r="12" spans="1:20" ht="24.75" customHeight="1">
      <c r="A12" s="8" t="s">
        <v>16</v>
      </c>
      <c r="B12" s="37">
        <f>SUM(B13:B14)</f>
        <v>200</v>
      </c>
      <c r="C12" s="37">
        <f>SUM(C13:C14)</f>
        <v>100</v>
      </c>
      <c r="D12" s="36">
        <f t="shared" si="0"/>
        <v>-100</v>
      </c>
      <c r="E12" s="37">
        <f t="shared" si="1"/>
        <v>-50</v>
      </c>
      <c r="F12" s="37">
        <f>SUM(F13:F14)</f>
        <v>60.2</v>
      </c>
      <c r="G12" s="37">
        <f t="shared" ref="G12:G14" si="9">(F12/C12*100)-100</f>
        <v>-39.800000000000004</v>
      </c>
      <c r="H12" s="37">
        <f>SUM(H13:H14)</f>
        <v>300</v>
      </c>
      <c r="I12" s="33">
        <f t="shared" si="3"/>
        <v>398.33887043189361</v>
      </c>
      <c r="J12" s="25"/>
    </row>
    <row r="13" spans="1:20" ht="27.75" hidden="1" customHeight="1">
      <c r="A13" s="11" t="s">
        <v>17</v>
      </c>
      <c r="B13" s="33"/>
      <c r="C13" s="33"/>
      <c r="D13" s="35">
        <f t="shared" si="0"/>
        <v>0</v>
      </c>
      <c r="E13" s="37" t="e">
        <f t="shared" si="1"/>
        <v>#DIV/0!</v>
      </c>
      <c r="F13" s="33"/>
      <c r="G13" s="37">
        <v>0</v>
      </c>
      <c r="H13" s="33"/>
      <c r="I13" s="33">
        <v>0</v>
      </c>
      <c r="J13" s="25"/>
    </row>
    <row r="14" spans="1:20" ht="51">
      <c r="A14" s="11" t="s">
        <v>44</v>
      </c>
      <c r="B14" s="34">
        <v>200</v>
      </c>
      <c r="C14" s="34">
        <v>100</v>
      </c>
      <c r="D14" s="35">
        <f t="shared" si="0"/>
        <v>-100</v>
      </c>
      <c r="E14" s="37">
        <f t="shared" si="1"/>
        <v>-50</v>
      </c>
      <c r="F14" s="33">
        <v>60.2</v>
      </c>
      <c r="G14" s="37">
        <f t="shared" si="9"/>
        <v>-39.800000000000004</v>
      </c>
      <c r="H14" s="33">
        <v>300</v>
      </c>
      <c r="I14" s="33">
        <f t="shared" ref="I14:I30" si="10">H14/F14*100-100</f>
        <v>398.33887043189361</v>
      </c>
      <c r="J14" s="25"/>
    </row>
    <row r="15" spans="1:20">
      <c r="A15" s="8" t="s">
        <v>18</v>
      </c>
      <c r="B15" s="37">
        <f>SUM(B16:B17)</f>
        <v>15</v>
      </c>
      <c r="C15" s="37">
        <f>SUM(C16:C17)</f>
        <v>10</v>
      </c>
      <c r="D15" s="40">
        <f t="shared" si="0"/>
        <v>-5</v>
      </c>
      <c r="E15" s="37">
        <f t="shared" si="1"/>
        <v>-33.333333333333329</v>
      </c>
      <c r="F15" s="37">
        <f>SUM(F16:F17)</f>
        <v>12</v>
      </c>
      <c r="G15" s="37">
        <f t="shared" ref="G15:G30" si="11">(F15/C15*100)-100</f>
        <v>20</v>
      </c>
      <c r="H15" s="37">
        <f>SUM(H16:H17)</f>
        <v>15</v>
      </c>
      <c r="I15" s="33">
        <f t="shared" si="10"/>
        <v>25</v>
      </c>
      <c r="J15" s="25"/>
    </row>
    <row r="16" spans="1:20" hidden="1">
      <c r="A16" s="11" t="s">
        <v>25</v>
      </c>
      <c r="B16" s="33"/>
      <c r="C16" s="33">
        <v>0</v>
      </c>
      <c r="D16" s="35">
        <f t="shared" si="0"/>
        <v>0</v>
      </c>
      <c r="E16" s="37">
        <v>100</v>
      </c>
      <c r="F16" s="33">
        <v>0</v>
      </c>
      <c r="G16" s="37">
        <v>0</v>
      </c>
      <c r="H16" s="33">
        <v>0</v>
      </c>
      <c r="I16" s="33">
        <v>0</v>
      </c>
      <c r="J16" s="25"/>
    </row>
    <row r="17" spans="1:10" ht="25.5">
      <c r="A17" s="11" t="s">
        <v>19</v>
      </c>
      <c r="B17" s="33">
        <v>15</v>
      </c>
      <c r="C17" s="33">
        <v>10</v>
      </c>
      <c r="D17" s="35">
        <f t="shared" si="0"/>
        <v>-5</v>
      </c>
      <c r="E17" s="37">
        <f t="shared" si="1"/>
        <v>-33.333333333333329</v>
      </c>
      <c r="F17" s="33">
        <v>12</v>
      </c>
      <c r="G17" s="37">
        <f t="shared" si="11"/>
        <v>20</v>
      </c>
      <c r="H17" s="33">
        <v>15</v>
      </c>
      <c r="I17" s="33">
        <f t="shared" si="10"/>
        <v>25</v>
      </c>
      <c r="J17" s="25"/>
    </row>
    <row r="18" spans="1:10" ht="25.5">
      <c r="A18" s="8" t="s">
        <v>20</v>
      </c>
      <c r="B18" s="38">
        <f>SUM(B19:B20)</f>
        <v>8614.7000000000007</v>
      </c>
      <c r="C18" s="38">
        <f>SUM(C20:C20)</f>
        <v>5272.5</v>
      </c>
      <c r="D18" s="40">
        <f t="shared" si="0"/>
        <v>-3342.2000000000007</v>
      </c>
      <c r="E18" s="37">
        <f t="shared" si="1"/>
        <v>-38.796475791379862</v>
      </c>
      <c r="F18" s="37">
        <f>SUM(F20:F20)</f>
        <v>3703.1</v>
      </c>
      <c r="G18" s="37">
        <f t="shared" si="11"/>
        <v>-29.765765765765778</v>
      </c>
      <c r="H18" s="37">
        <f>SUM(H20:H20)</f>
        <v>3991</v>
      </c>
      <c r="I18" s="33">
        <f t="shared" si="10"/>
        <v>7.7745672544624824</v>
      </c>
      <c r="J18" s="25"/>
    </row>
    <row r="19" spans="1:10" hidden="1">
      <c r="A19" s="11" t="s">
        <v>46</v>
      </c>
      <c r="B19" s="34"/>
      <c r="C19" s="33"/>
      <c r="D19" s="35">
        <f t="shared" ref="D19" si="12">C19-B19</f>
        <v>0</v>
      </c>
      <c r="E19" s="37" t="e">
        <f t="shared" ref="E19" si="13">D19/B19*100</f>
        <v>#DIV/0!</v>
      </c>
      <c r="F19" s="37"/>
      <c r="G19" s="37"/>
      <c r="H19" s="37"/>
      <c r="I19" s="33"/>
      <c r="J19" s="25"/>
    </row>
    <row r="20" spans="1:10">
      <c r="A20" s="11" t="s">
        <v>31</v>
      </c>
      <c r="B20" s="33">
        <v>8614.7000000000007</v>
      </c>
      <c r="C20" s="33">
        <v>5272.5</v>
      </c>
      <c r="D20" s="35">
        <f t="shared" si="0"/>
        <v>-3342.2000000000007</v>
      </c>
      <c r="E20" s="37">
        <f t="shared" si="1"/>
        <v>-38.796475791379862</v>
      </c>
      <c r="F20" s="33">
        <v>3703.1</v>
      </c>
      <c r="G20" s="37">
        <f t="shared" si="11"/>
        <v>-29.765765765765778</v>
      </c>
      <c r="H20" s="33">
        <v>3991</v>
      </c>
      <c r="I20" s="33">
        <f t="shared" si="10"/>
        <v>7.7745672544624824</v>
      </c>
      <c r="J20" s="25"/>
    </row>
    <row r="21" spans="1:10">
      <c r="A21" s="8" t="s">
        <v>32</v>
      </c>
      <c r="B21" s="37">
        <f>SUM(B22:B22)</f>
        <v>1</v>
      </c>
      <c r="C21" s="37">
        <f>SUM(C22:C22)</f>
        <v>0</v>
      </c>
      <c r="D21" s="40">
        <f t="shared" si="0"/>
        <v>-1</v>
      </c>
      <c r="E21" s="37">
        <f t="shared" si="1"/>
        <v>-100</v>
      </c>
      <c r="F21" s="37">
        <f>F22</f>
        <v>0</v>
      </c>
      <c r="G21" s="37"/>
      <c r="H21" s="37">
        <f>H22</f>
        <v>0</v>
      </c>
      <c r="I21" s="33"/>
      <c r="J21" s="25"/>
    </row>
    <row r="22" spans="1:10">
      <c r="A22" s="11" t="s">
        <v>43</v>
      </c>
      <c r="B22" s="33">
        <v>1</v>
      </c>
      <c r="C22" s="33"/>
      <c r="D22" s="35">
        <f t="shared" si="0"/>
        <v>-1</v>
      </c>
      <c r="E22" s="37">
        <f t="shared" ref="E22" si="14">D22/B22*100</f>
        <v>-100</v>
      </c>
      <c r="F22" s="33">
        <v>0</v>
      </c>
      <c r="G22" s="37"/>
      <c r="H22" s="33">
        <v>0</v>
      </c>
      <c r="I22" s="33"/>
      <c r="J22" s="25"/>
    </row>
    <row r="23" spans="1:10">
      <c r="A23" s="8" t="s">
        <v>33</v>
      </c>
      <c r="B23" s="37">
        <f>SUM(B24:B24)</f>
        <v>2222.1999999999998</v>
      </c>
      <c r="C23" s="37">
        <f>SUM(C24:C24)</f>
        <v>2128.9</v>
      </c>
      <c r="D23" s="40">
        <f t="shared" si="0"/>
        <v>-93.299999999999727</v>
      </c>
      <c r="E23" s="37">
        <f t="shared" ref="E23:E24" si="15">D23/B23*100</f>
        <v>-4.1985419854198422</v>
      </c>
      <c r="F23" s="37">
        <f>SUM(F24:F24)</f>
        <v>2240.6</v>
      </c>
      <c r="G23" s="37">
        <f t="shared" si="11"/>
        <v>5.2468410916435744</v>
      </c>
      <c r="H23" s="37">
        <f>SUM(H24:H24)</f>
        <v>2353.3000000000002</v>
      </c>
      <c r="I23" s="33">
        <f t="shared" si="10"/>
        <v>5.0299027046327041</v>
      </c>
      <c r="J23" s="25"/>
    </row>
    <row r="24" spans="1:10">
      <c r="A24" s="11" t="s">
        <v>21</v>
      </c>
      <c r="B24" s="35">
        <v>2222.1999999999998</v>
      </c>
      <c r="C24" s="33">
        <v>2128.9</v>
      </c>
      <c r="D24" s="35">
        <f t="shared" si="0"/>
        <v>-93.299999999999727</v>
      </c>
      <c r="E24" s="37">
        <f t="shared" si="15"/>
        <v>-4.1985419854198422</v>
      </c>
      <c r="F24" s="33">
        <v>2240.6</v>
      </c>
      <c r="G24" s="37">
        <f t="shared" si="11"/>
        <v>5.2468410916435744</v>
      </c>
      <c r="H24" s="33">
        <v>2353.3000000000002</v>
      </c>
      <c r="I24" s="33">
        <f t="shared" si="10"/>
        <v>5.0299027046327041</v>
      </c>
      <c r="J24" s="25"/>
    </row>
    <row r="25" spans="1:10">
      <c r="A25" s="8" t="s">
        <v>22</v>
      </c>
      <c r="B25" s="37">
        <f>SUM(B26:B27)</f>
        <v>355.6</v>
      </c>
      <c r="C25" s="37">
        <f>SUM(C26:C27)</f>
        <v>355.5</v>
      </c>
      <c r="D25" s="35">
        <f t="shared" si="0"/>
        <v>-0.10000000000002274</v>
      </c>
      <c r="E25" s="37">
        <f t="shared" ref="E25:E26" si="16">D25/B25*100</f>
        <v>-2.8121484814404595E-2</v>
      </c>
      <c r="F25" s="37">
        <f>SUM(F26:F27)</f>
        <v>355.5</v>
      </c>
      <c r="G25" s="37">
        <f t="shared" si="11"/>
        <v>0</v>
      </c>
      <c r="H25" s="37">
        <f>SUM(H26:H27)</f>
        <v>355.5</v>
      </c>
      <c r="I25" s="33">
        <f t="shared" si="10"/>
        <v>0</v>
      </c>
      <c r="J25" s="26"/>
    </row>
    <row r="26" spans="1:10">
      <c r="A26" s="11" t="s">
        <v>37</v>
      </c>
      <c r="B26" s="33">
        <v>331.6</v>
      </c>
      <c r="C26" s="33">
        <v>331.5</v>
      </c>
      <c r="D26" s="35">
        <f t="shared" si="0"/>
        <v>-0.10000000000002274</v>
      </c>
      <c r="E26" s="37">
        <f t="shared" si="16"/>
        <v>-3.0156815440296362E-2</v>
      </c>
      <c r="F26" s="33">
        <v>331.5</v>
      </c>
      <c r="G26" s="37">
        <f t="shared" si="11"/>
        <v>0</v>
      </c>
      <c r="H26" s="33">
        <v>331.5</v>
      </c>
      <c r="I26" s="33">
        <f t="shared" si="10"/>
        <v>0</v>
      </c>
      <c r="J26" s="26"/>
    </row>
    <row r="27" spans="1:10">
      <c r="A27" s="11" t="s">
        <v>23</v>
      </c>
      <c r="B27" s="33">
        <v>24</v>
      </c>
      <c r="C27" s="33">
        <v>24</v>
      </c>
      <c r="D27" s="35">
        <f t="shared" si="0"/>
        <v>0</v>
      </c>
      <c r="E27" s="37">
        <f t="shared" ref="E27:E29" si="17">D27/B27*100</f>
        <v>0</v>
      </c>
      <c r="F27" s="33">
        <v>24</v>
      </c>
      <c r="G27" s="37">
        <f t="shared" si="11"/>
        <v>0</v>
      </c>
      <c r="H27" s="33">
        <v>24</v>
      </c>
      <c r="I27" s="33">
        <f t="shared" si="10"/>
        <v>0</v>
      </c>
      <c r="J27" s="26"/>
    </row>
    <row r="28" spans="1:10">
      <c r="A28" s="8" t="s">
        <v>35</v>
      </c>
      <c r="B28" s="37">
        <f>B29</f>
        <v>7</v>
      </c>
      <c r="C28" s="37">
        <f>C29</f>
        <v>10</v>
      </c>
      <c r="D28" s="40">
        <f t="shared" si="0"/>
        <v>3</v>
      </c>
      <c r="E28" s="37">
        <f t="shared" si="17"/>
        <v>42.857142857142854</v>
      </c>
      <c r="F28" s="37">
        <f>F29</f>
        <v>10</v>
      </c>
      <c r="G28" s="37">
        <f t="shared" si="11"/>
        <v>0</v>
      </c>
      <c r="H28" s="37">
        <f>H29</f>
        <v>10.4</v>
      </c>
      <c r="I28" s="33">
        <f t="shared" si="10"/>
        <v>4</v>
      </c>
      <c r="J28" s="26"/>
    </row>
    <row r="29" spans="1:10" ht="25.5">
      <c r="A29" s="11" t="s">
        <v>36</v>
      </c>
      <c r="B29" s="33">
        <v>7</v>
      </c>
      <c r="C29" s="33">
        <v>10</v>
      </c>
      <c r="D29" s="35">
        <f t="shared" si="0"/>
        <v>3</v>
      </c>
      <c r="E29" s="37">
        <f t="shared" si="17"/>
        <v>42.857142857142854</v>
      </c>
      <c r="F29" s="33">
        <v>10</v>
      </c>
      <c r="G29" s="37">
        <f t="shared" si="11"/>
        <v>0</v>
      </c>
      <c r="H29" s="33">
        <v>10.4</v>
      </c>
      <c r="I29" s="33">
        <f t="shared" si="10"/>
        <v>4</v>
      </c>
      <c r="J29" s="26"/>
    </row>
    <row r="30" spans="1:10">
      <c r="A30" s="12" t="s">
        <v>26</v>
      </c>
      <c r="B30" s="37">
        <f>SUM(B4+B10+B12+B15+B18+B21+B23+B25+B28)</f>
        <v>19335</v>
      </c>
      <c r="C30" s="37">
        <f>SUM(C4+C10+C12+C15+C18+C21+C23+C25+Q10)+C28</f>
        <v>14819.1</v>
      </c>
      <c r="D30" s="40">
        <f>C30-B30</f>
        <v>-4515.8999999999996</v>
      </c>
      <c r="E30" s="37">
        <f t="shared" ref="E30:E32" si="18">D30/B30*100</f>
        <v>-23.356089992242048</v>
      </c>
      <c r="F30" s="37">
        <f>SUM(F4+F10+F12+F15+F18+F21+F23+F25+F28)</f>
        <v>13273.4</v>
      </c>
      <c r="G30" s="37">
        <f t="shared" si="11"/>
        <v>-10.430457990026383</v>
      </c>
      <c r="H30" s="37">
        <f>SUM(H4+H10+H12+H15+H18+H21+H23+H25+H28)</f>
        <v>13021.1</v>
      </c>
      <c r="I30" s="33">
        <f t="shared" si="10"/>
        <v>-1.9007940693416856</v>
      </c>
      <c r="J30" s="25"/>
    </row>
    <row r="31" spans="1:10">
      <c r="A31" s="8" t="s">
        <v>27</v>
      </c>
      <c r="B31" s="33"/>
      <c r="C31" s="33"/>
      <c r="D31" s="33"/>
      <c r="E31" s="37"/>
      <c r="F31" s="33">
        <v>307.10000000000002</v>
      </c>
      <c r="G31" s="37"/>
      <c r="H31" s="33">
        <v>617.1</v>
      </c>
      <c r="I31" s="33"/>
      <c r="J31" s="25"/>
    </row>
    <row r="32" spans="1:10">
      <c r="A32" s="7" t="s">
        <v>24</v>
      </c>
      <c r="B32" s="37">
        <f>SUM(B4+B10+B12+B15+B18+B21+B23+B25)+B28</f>
        <v>19335</v>
      </c>
      <c r="C32" s="37">
        <f>SUM(C4+C10+C12+C15+C18+C21+C23+C25)+C28</f>
        <v>14819.1</v>
      </c>
      <c r="D32" s="40">
        <f>C32-B32</f>
        <v>-4515.8999999999996</v>
      </c>
      <c r="E32" s="37">
        <f t="shared" si="18"/>
        <v>-23.356089992242048</v>
      </c>
      <c r="F32" s="37">
        <f>SUM(F30:F31)</f>
        <v>13580.5</v>
      </c>
      <c r="G32" s="37">
        <f>(F32/C32*100)-100</f>
        <v>-8.3581324102003407</v>
      </c>
      <c r="H32" s="37">
        <f>SUM(H30:H31)</f>
        <v>13638.2</v>
      </c>
      <c r="I32" s="37">
        <f>H32/F32*100-100</f>
        <v>0.42487390007732984</v>
      </c>
      <c r="J32" s="25"/>
    </row>
    <row r="33" spans="1:9">
      <c r="A33" s="13"/>
      <c r="B33" s="22"/>
      <c r="C33" s="22"/>
      <c r="D33" s="21"/>
      <c r="E33" s="21"/>
      <c r="F33" s="14"/>
      <c r="G33" s="14"/>
      <c r="H33" s="21"/>
      <c r="I33" s="21"/>
    </row>
    <row r="34" spans="1:9">
      <c r="A34" s="13"/>
      <c r="B34" s="22"/>
      <c r="C34" s="22"/>
      <c r="D34" s="14"/>
      <c r="E34" s="14"/>
      <c r="F34" s="14"/>
      <c r="G34" s="14"/>
      <c r="H34" s="21"/>
      <c r="I34" s="21"/>
    </row>
    <row r="35" spans="1:9">
      <c r="A35" s="13"/>
      <c r="B35" s="22"/>
      <c r="C35" s="22"/>
      <c r="D35" s="14"/>
      <c r="E35" s="14"/>
      <c r="F35" s="14"/>
      <c r="G35" s="20"/>
      <c r="H35" s="14"/>
      <c r="I35" s="14"/>
    </row>
    <row r="36" spans="1:9">
      <c r="B36" s="23"/>
      <c r="C36" s="23"/>
      <c r="D36" s="5"/>
      <c r="E36" s="5"/>
      <c r="F36" s="5"/>
      <c r="G36" s="5"/>
      <c r="H36" s="5"/>
      <c r="I36" s="5"/>
    </row>
    <row r="37" spans="1:9">
      <c r="B37" s="24"/>
      <c r="C37" s="24"/>
      <c r="D37" s="4"/>
      <c r="E37" s="4"/>
      <c r="F37" s="4"/>
      <c r="G37" s="4"/>
      <c r="H37" s="4"/>
      <c r="I37" s="4"/>
    </row>
    <row r="38" spans="1:9">
      <c r="B38" s="24"/>
      <c r="C38" s="24"/>
      <c r="D38" s="4"/>
      <c r="E38" s="4"/>
      <c r="F38" s="4"/>
      <c r="G38" s="4"/>
      <c r="H38" s="4"/>
      <c r="I38" s="4"/>
    </row>
    <row r="39" spans="1:9">
      <c r="B39" s="24"/>
      <c r="C39" s="24"/>
      <c r="D39" s="4"/>
      <c r="E39" s="4"/>
      <c r="F39" s="4"/>
      <c r="G39" s="4"/>
      <c r="H39" s="4"/>
      <c r="I39" s="4"/>
    </row>
    <row r="40" spans="1:9">
      <c r="B40" s="4"/>
      <c r="C40" s="4"/>
      <c r="D40" s="4"/>
      <c r="E40" s="4"/>
      <c r="F40" s="4"/>
      <c r="G40" s="4"/>
      <c r="H40" s="4"/>
      <c r="I40" s="4"/>
    </row>
    <row r="41" spans="1:9">
      <c r="B41" s="4"/>
      <c r="C41" s="4"/>
      <c r="D41" s="4"/>
      <c r="E41" s="4"/>
      <c r="F41" s="4"/>
      <c r="G41" s="4"/>
      <c r="H41" s="4"/>
      <c r="I41" s="4"/>
    </row>
    <row r="42" spans="1:9">
      <c r="B42" s="4"/>
      <c r="C42" s="4"/>
      <c r="D42" s="4"/>
      <c r="E42" s="4"/>
      <c r="F42" s="4"/>
      <c r="G42" s="4"/>
      <c r="H42" s="4"/>
      <c r="I42" s="4"/>
    </row>
    <row r="43" spans="1:9">
      <c r="B43" s="4"/>
      <c r="C43" s="4"/>
      <c r="D43" s="4"/>
      <c r="E43" s="4"/>
      <c r="F43" s="4"/>
      <c r="G43" s="4"/>
      <c r="H43" s="4"/>
      <c r="I43" s="4"/>
    </row>
    <row r="44" spans="1:9">
      <c r="B44" s="4"/>
      <c r="C44" s="4"/>
      <c r="D44" s="4"/>
      <c r="E44" s="4"/>
      <c r="F44" s="4"/>
      <c r="G44" s="4"/>
      <c r="H44" s="4"/>
      <c r="I44" s="4"/>
    </row>
    <row r="45" spans="1:9">
      <c r="B45" s="4"/>
      <c r="C45" s="4"/>
      <c r="D45" s="4"/>
      <c r="E45" s="4"/>
      <c r="F45" s="4"/>
      <c r="G45" s="4"/>
      <c r="H45" s="4"/>
      <c r="I45" s="4"/>
    </row>
    <row r="46" spans="1:9">
      <c r="B46" s="4"/>
      <c r="C46" s="4"/>
      <c r="D46" s="4"/>
      <c r="E46" s="4"/>
      <c r="F46" s="4"/>
      <c r="G46" s="4"/>
      <c r="H46" s="4"/>
      <c r="I46" s="4"/>
    </row>
    <row r="47" spans="1:9">
      <c r="B47" s="4"/>
      <c r="C47" s="4"/>
      <c r="D47" s="4"/>
      <c r="E47" s="4"/>
      <c r="F47" s="4"/>
      <c r="G47" s="4"/>
      <c r="H47" s="4"/>
      <c r="I47" s="4"/>
    </row>
    <row r="48" spans="1:9">
      <c r="B48" s="4"/>
      <c r="C48" s="4"/>
      <c r="D48" s="4"/>
      <c r="E48" s="4"/>
      <c r="F48" s="4"/>
      <c r="G48" s="4"/>
      <c r="H48" s="4"/>
      <c r="I48" s="4"/>
    </row>
    <row r="49" spans="2:9">
      <c r="B49" s="4"/>
      <c r="C49" s="4"/>
      <c r="D49" s="4"/>
      <c r="E49" s="4"/>
      <c r="F49" s="4"/>
      <c r="G49" s="4"/>
      <c r="H49" s="4"/>
      <c r="I49" s="4"/>
    </row>
    <row r="50" spans="2:9">
      <c r="B50" s="4"/>
      <c r="C50" s="4"/>
      <c r="D50" s="4"/>
      <c r="E50" s="4"/>
      <c r="F50" s="4"/>
      <c r="G50" s="4"/>
      <c r="H50" s="4"/>
      <c r="I50" s="4"/>
    </row>
  </sheetData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2023-11-24T09:20:14Z</dcterms:modified>
</cp:coreProperties>
</file>