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definedNames>
    <definedName name="_xlnm.Print_Area" localSheetId="0">доходы!$B$1:$J$21</definedName>
    <definedName name="_xlnm.Print_Area" localSheetId="1">расходы!$A$1:$I$29</definedName>
  </definedNames>
  <calcPr calcId="125725"/>
</workbook>
</file>

<file path=xl/calcChain.xml><?xml version="1.0" encoding="utf-8"?>
<calcChain xmlns="http://schemas.openxmlformats.org/spreadsheetml/2006/main">
  <c r="C4" i="2"/>
  <c r="F18" i="1" l="1"/>
  <c r="E18"/>
  <c r="B25" i="2"/>
  <c r="C25"/>
  <c r="F25"/>
  <c r="H25"/>
  <c r="D26"/>
  <c r="E26" s="1"/>
  <c r="D8"/>
  <c r="E8" s="1"/>
  <c r="B4"/>
  <c r="I7"/>
  <c r="D25" l="1"/>
  <c r="E25" s="1"/>
  <c r="J8" i="1"/>
  <c r="H10"/>
  <c r="J10"/>
  <c r="H9" i="2"/>
  <c r="F9"/>
  <c r="F20"/>
  <c r="I18"/>
  <c r="I16"/>
  <c r="I14"/>
  <c r="D12"/>
  <c r="I11"/>
  <c r="C11"/>
  <c r="G7"/>
  <c r="E20" i="1"/>
  <c r="F20" s="1"/>
  <c r="D13"/>
  <c r="D9"/>
  <c r="D5"/>
  <c r="G13"/>
  <c r="G9"/>
  <c r="G5"/>
  <c r="D14" i="2"/>
  <c r="E14" s="1"/>
  <c r="D16"/>
  <c r="E16" s="1"/>
  <c r="B13"/>
  <c r="E8" i="1"/>
  <c r="F8" s="1"/>
  <c r="I19" i="2"/>
  <c r="H4"/>
  <c r="F4"/>
  <c r="C13" i="1"/>
  <c r="I9"/>
  <c r="J9" s="1"/>
  <c r="E12"/>
  <c r="F12" s="1"/>
  <c r="C9"/>
  <c r="E11"/>
  <c r="F11" s="1"/>
  <c r="I24" i="2"/>
  <c r="G24"/>
  <c r="J15" i="1"/>
  <c r="E19"/>
  <c r="F19" s="1"/>
  <c r="J16"/>
  <c r="H17"/>
  <c r="H16"/>
  <c r="D7" i="2"/>
  <c r="E7" s="1"/>
  <c r="H15" i="1"/>
  <c r="E15"/>
  <c r="F15" s="1"/>
  <c r="C9" i="2"/>
  <c r="B9"/>
  <c r="B11"/>
  <c r="J7" i="1"/>
  <c r="C5"/>
  <c r="H22" i="2"/>
  <c r="F22"/>
  <c r="I23"/>
  <c r="G23"/>
  <c r="D23"/>
  <c r="E23" s="1"/>
  <c r="C22"/>
  <c r="B22"/>
  <c r="H17"/>
  <c r="F17"/>
  <c r="G18"/>
  <c r="C17"/>
  <c r="B17"/>
  <c r="D18"/>
  <c r="E18" s="1"/>
  <c r="H13"/>
  <c r="F13"/>
  <c r="C13"/>
  <c r="E6" i="1"/>
  <c r="F6" s="1"/>
  <c r="J14"/>
  <c r="H8"/>
  <c r="H7"/>
  <c r="G19" i="2"/>
  <c r="D19"/>
  <c r="E19" s="1"/>
  <c r="D10"/>
  <c r="E10" s="1"/>
  <c r="I21"/>
  <c r="I12"/>
  <c r="I6"/>
  <c r="I5"/>
  <c r="G21"/>
  <c r="G15"/>
  <c r="G6"/>
  <c r="G5"/>
  <c r="H20"/>
  <c r="D24"/>
  <c r="E24" s="1"/>
  <c r="D21"/>
  <c r="E21" s="1"/>
  <c r="D15"/>
  <c r="E15" s="1"/>
  <c r="E12"/>
  <c r="D6"/>
  <c r="E6" s="1"/>
  <c r="D5"/>
  <c r="E5" s="1"/>
  <c r="C20"/>
  <c r="B20"/>
  <c r="J6" i="1"/>
  <c r="H14"/>
  <c r="H6"/>
  <c r="I13"/>
  <c r="I5"/>
  <c r="E10"/>
  <c r="F10" s="1"/>
  <c r="E17"/>
  <c r="F17" s="1"/>
  <c r="E14"/>
  <c r="F14" s="1"/>
  <c r="E16"/>
  <c r="F16" s="1"/>
  <c r="I17" i="2" l="1"/>
  <c r="H9" i="1"/>
  <c r="F29" i="2"/>
  <c r="H29"/>
  <c r="B29"/>
  <c r="C29"/>
  <c r="G4" i="1"/>
  <c r="G21" s="1"/>
  <c r="D4"/>
  <c r="D21" s="1"/>
  <c r="F27" i="2"/>
  <c r="B27"/>
  <c r="H27"/>
  <c r="C27"/>
  <c r="G17"/>
  <c r="D9"/>
  <c r="E9" s="1"/>
  <c r="E7" i="1"/>
  <c r="F7" s="1"/>
  <c r="D17" i="2"/>
  <c r="E17" s="1"/>
  <c r="C4" i="1"/>
  <c r="G11" i="2"/>
  <c r="G4"/>
  <c r="I4"/>
  <c r="G13"/>
  <c r="G20"/>
  <c r="I20"/>
  <c r="G22"/>
  <c r="I22"/>
  <c r="D11"/>
  <c r="E11" s="1"/>
  <c r="D13"/>
  <c r="E13" s="1"/>
  <c r="D20"/>
  <c r="E20" s="1"/>
  <c r="D22"/>
  <c r="D4"/>
  <c r="E4" s="1"/>
  <c r="J5" i="1"/>
  <c r="H13"/>
  <c r="J13"/>
  <c r="I4"/>
  <c r="I21" s="1"/>
  <c r="E9"/>
  <c r="F9" s="1"/>
  <c r="E5" l="1"/>
  <c r="F5" s="1"/>
  <c r="G29" i="2"/>
  <c r="I27"/>
  <c r="D29"/>
  <c r="E29" s="1"/>
  <c r="D27"/>
  <c r="E27" s="1"/>
  <c r="H5" i="1"/>
  <c r="E4"/>
  <c r="F4" s="1"/>
  <c r="J4"/>
  <c r="E22" i="2"/>
  <c r="G27"/>
  <c r="H4" i="1"/>
  <c r="H21"/>
  <c r="E13"/>
  <c r="F13" s="1"/>
  <c r="C21"/>
  <c r="E21" s="1"/>
  <c r="F21" s="1"/>
  <c r="I29" i="2" l="1"/>
  <c r="J21" i="1"/>
</calcChain>
</file>

<file path=xl/sharedStrings.xml><?xml version="1.0" encoding="utf-8"?>
<sst xmlns="http://schemas.openxmlformats.org/spreadsheetml/2006/main" count="68" uniqueCount="58">
  <si>
    <t xml:space="preserve">Доходы </t>
  </si>
  <si>
    <t>1.1.</t>
  </si>
  <si>
    <t>2.1.</t>
  </si>
  <si>
    <t>Всего доходов</t>
  </si>
  <si>
    <t>в % к предыдущему году</t>
  </si>
  <si>
    <t>в тыс. руб. к предыдущему году</t>
  </si>
  <si>
    <t>2.Безвозмездные поступления, всего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</si>
  <si>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</si>
  <si>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</si>
  <si>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</si>
  <si>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</si>
  <si>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</si>
  <si>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</si>
  <si>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</si>
  <si>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</si>
  <si>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</si>
  <si>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</si>
  <si>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</si>
  <si>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</si>
  <si>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Другие общегосударственные вопросы</t>
  </si>
  <si>
    <t>Национальная безопасность и правоохранительная деятельность, всего</t>
  </si>
  <si>
    <t>Национальная экономика, всего</t>
  </si>
  <si>
    <t>Жилищно-коммунальное хозяйство, всего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</si>
  <si>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</si>
  <si>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</si>
  <si>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</si>
  <si>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</si>
  <si>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</si>
  <si>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</si>
  <si>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</si>
  <si>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</si>
  <si>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</si>
  <si>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</si>
  <si>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</si>
  <si>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Культура и кинематография</t>
  </si>
  <si>
    <t>Жилищное хозяйство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</si>
  <si>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</si>
  <si>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</si>
  <si>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</si>
  <si>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1.Налоговые и неналоговые доходы</t>
  </si>
  <si>
    <t>Субсидии</t>
  </si>
  <si>
    <t>Мобилизационная  и вневойсковая подготовка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</si>
  <si>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</si>
  <si>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</si>
  <si>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безвозмездные поступления</t>
  </si>
  <si>
    <t>Иные межбюджетные трансферты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</si>
  <si>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</si>
  <si>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</si>
  <si>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</si>
  <si>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Другие вопросы в области национальной экономики</t>
  </si>
  <si>
    <t>Обеспечение  деятельности финансовых, налоговых и таможенных органов и органов надзора</t>
  </si>
  <si>
    <t xml:space="preserve">Анализ доходов бюджета  Ягановского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</si>
  <si>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</si>
  <si>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</si>
  <si>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</si>
  <si>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</si>
  <si>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>Безвозмездные поступления от негосударственных организаций</t>
  </si>
  <si>
    <t xml:space="preserve">Анализ расходов бюджета Ягановского сельского поселения на 2024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</si>
</sst>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</font>
    <font>
      <sz val="12"/>
      <color theme="1"/>
      <name val="Cambria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mbria"/>
      <family val="1"/>
      <charset val="204"/>
    </font>
    <font>
      <sz val="1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" fontId="3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8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/>
    <xf numFmtId="0" fontId="6" fillId="0" borderId="2" xfId="0" applyFont="1" applyBorder="1"/>
    <xf numFmtId="2" fontId="11" fillId="0" borderId="0" xfId="0" applyNumberFormat="1" applyFont="1" applyBorder="1" applyAlignment="1"/>
    <xf numFmtId="0" fontId="12" fillId="0" borderId="0" xfId="0" applyFont="1"/>
    <xf numFmtId="0" fontId="13" fillId="0" borderId="0" xfId="0" applyFont="1"/>
    <xf numFmtId="0" fontId="7" fillId="0" borderId="0" xfId="0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/>
    <xf numFmtId="164" fontId="14" fillId="0" borderId="2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5" fillId="0" borderId="2" xfId="0" applyNumberFormat="1" applyFont="1" applyBorder="1" applyAlignment="1">
      <alignment wrapText="1"/>
    </xf>
    <xf numFmtId="49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20" fillId="0" borderId="0" xfId="0" applyFont="1"/>
    <xf numFmtId="0" fontId="21" fillId="0" borderId="0" xfId="0" applyFont="1"/>
    <xf numFmtId="2" fontId="21" fillId="0" borderId="0" xfId="0" applyNumberFormat="1" applyFont="1"/>
    <xf numFmtId="0" fontId="22" fillId="0" borderId="2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/>
    </xf>
    <xf numFmtId="0" fontId="9" fillId="0" borderId="2" xfId="0" applyFont="1" applyBorder="1"/>
    <xf numFmtId="164" fontId="22" fillId="0" borderId="1" xfId="0" applyNumberFormat="1" applyFont="1" applyBorder="1" applyAlignment="1">
      <alignment horizontal="center" vertical="center" wrapText="1"/>
    </xf>
    <xf numFmtId="164" fontId="23" fillId="0" borderId="2" xfId="0" applyNumberFormat="1" applyFont="1" applyBorder="1" applyAlignment="1">
      <alignment horizontal="center" vertical="center"/>
    </xf>
    <xf numFmtId="164" fontId="22" fillId="0" borderId="2" xfId="0" applyNumberFormat="1" applyFont="1" applyBorder="1" applyAlignment="1">
      <alignment horizontal="center" vertical="center"/>
    </xf>
    <xf numFmtId="164" fontId="23" fillId="0" borderId="2" xfId="0" applyNumberFormat="1" applyFont="1" applyFill="1" applyBorder="1" applyAlignment="1">
      <alignment horizontal="center" vertical="center"/>
    </xf>
    <xf numFmtId="164" fontId="22" fillId="0" borderId="2" xfId="0" applyNumberFormat="1" applyFont="1" applyFill="1" applyBorder="1" applyAlignment="1">
      <alignment horizontal="center" vertical="center"/>
    </xf>
    <xf numFmtId="164" fontId="23" fillId="0" borderId="2" xfId="0" applyNumberFormat="1" applyFont="1" applyBorder="1" applyAlignment="1">
      <alignment horizontal="center" vertical="center" wrapText="1"/>
    </xf>
    <xf numFmtId="0" fontId="19" fillId="0" borderId="0" xfId="0" applyFont="1"/>
    <xf numFmtId="164" fontId="22" fillId="0" borderId="2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7"/>
  <sheetViews>
    <sheetView workbookViewId="0">
      <selection activeCell="B1" sqref="B1:J22"/>
    </sheetView>
  </sheetViews>
  <sheetFormatPr defaultRowHeight="15"/>
  <cols>
    <col min="1" max="1" width="0.42578125" customWidth="1"/>
    <col min="2" max="2" width="43.5703125" customWidth="1"/>
    <col min="3" max="3" width="12" customWidth="1"/>
    <col min="4" max="4" width="12.140625" customWidth="1"/>
    <col min="5" max="5" width="13.7109375" customWidth="1"/>
    <col min="6" max="6" width="10.28515625" bestFit="1" customWidth="1"/>
    <col min="7" max="7" width="12" customWidth="1"/>
    <col min="8" max="8" width="10.28515625" customWidth="1"/>
    <col min="9" max="9" width="11.140625" customWidth="1"/>
  </cols>
  <sheetData>
    <row r="1" spans="1:10" ht="15.75">
      <c r="I1" s="22" t="s">
        <v>29</v>
      </c>
    </row>
    <row r="2" spans="1:10" ht="15.75">
      <c r="B2" s="22" t="s">
        <v>51</v>
      </c>
    </row>
    <row r="3" spans="1:10" ht="76.5">
      <c r="A3" s="2" t="s">
        <v>0</v>
      </c>
      <c r="B3" s="14"/>
      <c r="C3" s="23" t="s">
        <v>52</v>
      </c>
      <c r="D3" s="23" t="s">
        <v>53</v>
      </c>
      <c r="E3" s="23" t="s">
        <v>5</v>
      </c>
      <c r="F3" s="23" t="s">
        <v>4</v>
      </c>
      <c r="G3" s="24" t="s">
        <v>54</v>
      </c>
      <c r="H3" s="23" t="s">
        <v>46</v>
      </c>
      <c r="I3" s="24" t="s">
        <v>55</v>
      </c>
      <c r="J3" s="23" t="s">
        <v>46</v>
      </c>
    </row>
    <row r="4" spans="1:10" ht="15.75">
      <c r="A4" s="3">
        <v>1</v>
      </c>
      <c r="B4" s="25" t="s">
        <v>39</v>
      </c>
      <c r="C4" s="29">
        <f>SUM(C5,C9)</f>
        <v>2061</v>
      </c>
      <c r="D4" s="29">
        <f>SUM(D5,D9)</f>
        <v>1890</v>
      </c>
      <c r="E4" s="29">
        <f t="shared" ref="E4:E10" si="0">D4-C4</f>
        <v>-171</v>
      </c>
      <c r="F4" s="29">
        <f t="shared" ref="F4:F10" si="1">E4/C4*100</f>
        <v>-8.2969432314410483</v>
      </c>
      <c r="G4" s="29">
        <f>SUM(G9,G5)</f>
        <v>1912</v>
      </c>
      <c r="H4" s="29">
        <f t="shared" ref="H4:H10" si="2">(G4/D4*100)-100</f>
        <v>1.1640211640211646</v>
      </c>
      <c r="I4" s="29">
        <f>SUM(I5,I9)</f>
        <v>1936</v>
      </c>
      <c r="J4" s="29">
        <f t="shared" ref="J4:J10" si="3">I4/G4*100-100</f>
        <v>1.2552301255230276</v>
      </c>
    </row>
    <row r="5" spans="1:10" ht="15.75">
      <c r="A5" s="5" t="s">
        <v>1</v>
      </c>
      <c r="B5" s="25" t="s">
        <v>7</v>
      </c>
      <c r="C5" s="21">
        <f>SUM(C6:C8)</f>
        <v>1786</v>
      </c>
      <c r="D5" s="21">
        <f>SUM(D6:D8)</f>
        <v>1875</v>
      </c>
      <c r="E5" s="21">
        <f>D5-C5</f>
        <v>89</v>
      </c>
      <c r="F5" s="29">
        <f t="shared" si="1"/>
        <v>4.9832026875699889</v>
      </c>
      <c r="G5" s="21">
        <f>SUM(G6:G8)</f>
        <v>1897</v>
      </c>
      <c r="H5" s="29">
        <f t="shared" si="2"/>
        <v>1.173333333333332</v>
      </c>
      <c r="I5" s="21">
        <f>SUM(I6:I8)</f>
        <v>1921</v>
      </c>
      <c r="J5" s="21">
        <f t="shared" si="3"/>
        <v>1.2651555086979442</v>
      </c>
    </row>
    <row r="6" spans="1:10" ht="25.5" customHeight="1">
      <c r="A6" s="6"/>
      <c r="B6" s="26" t="s">
        <v>8</v>
      </c>
      <c r="C6" s="21">
        <v>91</v>
      </c>
      <c r="D6" s="21">
        <v>102</v>
      </c>
      <c r="E6" s="21">
        <f t="shared" si="0"/>
        <v>11</v>
      </c>
      <c r="F6" s="29">
        <f t="shared" si="1"/>
        <v>12.087912087912088</v>
      </c>
      <c r="G6" s="21">
        <v>107</v>
      </c>
      <c r="H6" s="29">
        <f t="shared" si="2"/>
        <v>4.9019607843137294</v>
      </c>
      <c r="I6" s="21">
        <v>113</v>
      </c>
      <c r="J6" s="21">
        <f t="shared" si="3"/>
        <v>5.6074766355140184</v>
      </c>
    </row>
    <row r="7" spans="1:10" ht="21.75" customHeight="1">
      <c r="A7" s="6"/>
      <c r="B7" s="27" t="s">
        <v>9</v>
      </c>
      <c r="C7" s="21">
        <v>1693</v>
      </c>
      <c r="D7" s="21">
        <v>1770</v>
      </c>
      <c r="E7" s="21">
        <f t="shared" si="0"/>
        <v>77</v>
      </c>
      <c r="F7" s="29">
        <f t="shared" si="1"/>
        <v>4.5481393975191962</v>
      </c>
      <c r="G7" s="21">
        <v>1787</v>
      </c>
      <c r="H7" s="29">
        <f t="shared" si="2"/>
        <v>0.96045197740113508</v>
      </c>
      <c r="I7" s="21">
        <v>1805</v>
      </c>
      <c r="J7" s="21">
        <f t="shared" si="3"/>
        <v>1.0072747621712352</v>
      </c>
    </row>
    <row r="8" spans="1:10" ht="24.75" customHeight="1">
      <c r="A8" s="6"/>
      <c r="B8" s="26" t="s">
        <v>10</v>
      </c>
      <c r="C8" s="21">
        <v>2</v>
      </c>
      <c r="D8" s="21">
        <v>3</v>
      </c>
      <c r="E8" s="21">
        <f t="shared" si="0"/>
        <v>1</v>
      </c>
      <c r="F8" s="29">
        <f t="shared" si="1"/>
        <v>50</v>
      </c>
      <c r="G8" s="21">
        <v>3</v>
      </c>
      <c r="H8" s="29">
        <f t="shared" si="2"/>
        <v>0</v>
      </c>
      <c r="I8" s="21">
        <v>3</v>
      </c>
      <c r="J8" s="21">
        <f t="shared" si="3"/>
        <v>0</v>
      </c>
    </row>
    <row r="9" spans="1:10" ht="20.25" customHeight="1">
      <c r="A9" s="6"/>
      <c r="B9" s="28" t="s">
        <v>11</v>
      </c>
      <c r="C9" s="21">
        <f>C10+C11+C12</f>
        <v>275</v>
      </c>
      <c r="D9" s="21">
        <f>D10+D11+D12</f>
        <v>15</v>
      </c>
      <c r="E9" s="21">
        <f t="shared" si="0"/>
        <v>-260</v>
      </c>
      <c r="F9" s="29">
        <f t="shared" si="1"/>
        <v>-94.545454545454547</v>
      </c>
      <c r="G9" s="21">
        <f>G10+G11+G12</f>
        <v>15</v>
      </c>
      <c r="H9" s="29">
        <f t="shared" si="2"/>
        <v>0</v>
      </c>
      <c r="I9" s="21">
        <f>I10+I11+I12</f>
        <v>15</v>
      </c>
      <c r="J9" s="21">
        <f t="shared" si="3"/>
        <v>0</v>
      </c>
    </row>
    <row r="10" spans="1:10" ht="50.25" customHeight="1">
      <c r="A10" s="6"/>
      <c r="B10" s="26" t="s">
        <v>12</v>
      </c>
      <c r="C10" s="21">
        <v>15</v>
      </c>
      <c r="D10" s="21">
        <v>15</v>
      </c>
      <c r="E10" s="21">
        <f t="shared" si="0"/>
        <v>0</v>
      </c>
      <c r="F10" s="29">
        <f t="shared" si="1"/>
        <v>0</v>
      </c>
      <c r="G10" s="21">
        <v>15</v>
      </c>
      <c r="H10" s="29">
        <f t="shared" si="2"/>
        <v>0</v>
      </c>
      <c r="I10" s="21">
        <v>15</v>
      </c>
      <c r="J10" s="21">
        <f t="shared" si="3"/>
        <v>0</v>
      </c>
    </row>
    <row r="11" spans="1:10" ht="43.5" hidden="1">
      <c r="A11" s="6"/>
      <c r="B11" s="26" t="s">
        <v>42</v>
      </c>
      <c r="C11" s="21"/>
      <c r="D11" s="21"/>
      <c r="E11" s="21">
        <f t="shared" ref="E11" si="4">D11-C11</f>
        <v>0</v>
      </c>
      <c r="F11" s="29" t="e">
        <f t="shared" ref="F11" si="5">E11/C11*100</f>
        <v>#DIV/0!</v>
      </c>
      <c r="G11" s="21"/>
      <c r="H11" s="29"/>
      <c r="I11" s="21"/>
      <c r="J11" s="21"/>
    </row>
    <row r="12" spans="1:10" ht="29.25">
      <c r="A12" s="6"/>
      <c r="B12" s="26" t="s">
        <v>43</v>
      </c>
      <c r="C12" s="21">
        <v>260</v>
      </c>
      <c r="D12" s="21"/>
      <c r="E12" s="21">
        <f t="shared" ref="E12" si="6">D12-C12</f>
        <v>-260</v>
      </c>
      <c r="F12" s="29">
        <f t="shared" ref="F12" si="7">E12/C12*100</f>
        <v>-100</v>
      </c>
      <c r="G12" s="21"/>
      <c r="H12" s="29"/>
      <c r="I12" s="21"/>
      <c r="J12" s="21"/>
    </row>
    <row r="13" spans="1:10" ht="24" customHeight="1">
      <c r="A13" s="3">
        <v>2</v>
      </c>
      <c r="B13" s="25" t="s">
        <v>6</v>
      </c>
      <c r="C13" s="29">
        <f>SUM(C14:C20)</f>
        <v>11710.3</v>
      </c>
      <c r="D13" s="29">
        <f>SUM(D14:D20)</f>
        <v>11024.900000000001</v>
      </c>
      <c r="E13" s="29">
        <f t="shared" ref="E13:E20" si="8">D13-C13</f>
        <v>-685.39999999999782</v>
      </c>
      <c r="F13" s="29">
        <f t="shared" ref="F13" si="9">E13/C13*100</f>
        <v>-5.852967046104693</v>
      </c>
      <c r="G13" s="29">
        <f>SUM(G14:G17)</f>
        <v>5283.5999999999995</v>
      </c>
      <c r="H13" s="29">
        <f>(G13/D13*100)-100</f>
        <v>-52.075755789168163</v>
      </c>
      <c r="I13" s="29">
        <f>SUM(I14:I17)</f>
        <v>5334.9</v>
      </c>
      <c r="J13" s="29">
        <f>I13/G13*100-100</f>
        <v>0.97092891210539278</v>
      </c>
    </row>
    <row r="14" spans="1:10" ht="18" customHeight="1">
      <c r="A14" s="7" t="s">
        <v>2</v>
      </c>
      <c r="B14" s="26" t="s">
        <v>13</v>
      </c>
      <c r="C14" s="21">
        <v>4439.8999999999996</v>
      </c>
      <c r="D14" s="21">
        <v>4588.6000000000004</v>
      </c>
      <c r="E14" s="21">
        <f t="shared" si="8"/>
        <v>148.70000000000073</v>
      </c>
      <c r="F14" s="29">
        <f t="shared" ref="F14:F15" si="10">E14/C14*100</f>
        <v>3.3491745309579213</v>
      </c>
      <c r="G14" s="21">
        <v>4644.2</v>
      </c>
      <c r="H14" s="29">
        <f>(G14/D14*100)-100</f>
        <v>1.2116985572941559</v>
      </c>
      <c r="I14" s="21">
        <v>4695.5</v>
      </c>
      <c r="J14" s="21">
        <f t="shared" ref="J14:J16" si="11">I14/G14*100-100</f>
        <v>1.1046035915766055</v>
      </c>
    </row>
    <row r="15" spans="1:10" ht="18" customHeight="1">
      <c r="A15" s="7"/>
      <c r="B15" s="26" t="s">
        <v>40</v>
      </c>
      <c r="C15" s="21">
        <v>3051.1</v>
      </c>
      <c r="D15" s="21">
        <v>1680.2</v>
      </c>
      <c r="E15" s="21">
        <f t="shared" ref="E15" si="12">D15-C15</f>
        <v>-1370.8999999999999</v>
      </c>
      <c r="F15" s="29">
        <f t="shared" si="10"/>
        <v>-44.931336239389069</v>
      </c>
      <c r="G15" s="21">
        <v>637.4</v>
      </c>
      <c r="H15" s="29">
        <f>(G15/D15*100)-100</f>
        <v>-62.064039995238659</v>
      </c>
      <c r="I15" s="21">
        <v>637.4</v>
      </c>
      <c r="J15" s="21">
        <f t="shared" si="11"/>
        <v>0</v>
      </c>
    </row>
    <row r="16" spans="1:10" ht="16.5" customHeight="1">
      <c r="A16" s="7"/>
      <c r="B16" s="26" t="s">
        <v>14</v>
      </c>
      <c r="C16" s="21">
        <v>135</v>
      </c>
      <c r="D16" s="21">
        <v>2</v>
      </c>
      <c r="E16" s="21">
        <f t="shared" si="8"/>
        <v>-133</v>
      </c>
      <c r="F16" s="29">
        <f t="shared" ref="F16:F20" si="13">E16/C16*100</f>
        <v>-98.518518518518519</v>
      </c>
      <c r="G16" s="21">
        <v>2</v>
      </c>
      <c r="H16" s="29">
        <f t="shared" ref="H16:H17" si="14">(G16/D16*100)-100</f>
        <v>0</v>
      </c>
      <c r="I16" s="21">
        <v>2</v>
      </c>
      <c r="J16" s="21">
        <f t="shared" si="11"/>
        <v>0</v>
      </c>
    </row>
    <row r="17" spans="1:10" ht="15" customHeight="1">
      <c r="A17" s="7"/>
      <c r="B17" s="26" t="s">
        <v>45</v>
      </c>
      <c r="C17" s="21">
        <v>3564.3</v>
      </c>
      <c r="D17" s="21">
        <v>4754.1000000000004</v>
      </c>
      <c r="E17" s="21">
        <f t="shared" si="8"/>
        <v>1189.8000000000002</v>
      </c>
      <c r="F17" s="29">
        <f t="shared" si="13"/>
        <v>33.381028532951774</v>
      </c>
      <c r="G17" s="21">
        <v>0</v>
      </c>
      <c r="H17" s="29">
        <f t="shared" si="14"/>
        <v>-100</v>
      </c>
      <c r="I17" s="21">
        <v>0</v>
      </c>
      <c r="J17" s="21"/>
    </row>
    <row r="18" spans="1:10" ht="32.25" customHeight="1">
      <c r="A18" s="7"/>
      <c r="B18" s="26" t="s">
        <v>56</v>
      </c>
      <c r="C18" s="21">
        <v>212.9</v>
      </c>
      <c r="D18" s="21"/>
      <c r="E18" s="21">
        <f t="shared" ref="E18" si="15">D18-C18</f>
        <v>-212.9</v>
      </c>
      <c r="F18" s="29">
        <f t="shared" ref="F18" si="16">E18/C18*100</f>
        <v>-100</v>
      </c>
      <c r="G18" s="21"/>
      <c r="H18" s="29"/>
      <c r="I18" s="21"/>
      <c r="J18" s="21"/>
    </row>
    <row r="19" spans="1:10" ht="27" customHeight="1">
      <c r="A19" s="7"/>
      <c r="B19" s="26" t="s">
        <v>44</v>
      </c>
      <c r="C19" s="21">
        <v>307.10000000000002</v>
      </c>
      <c r="D19" s="21"/>
      <c r="E19" s="21">
        <f t="shared" si="8"/>
        <v>-307.10000000000002</v>
      </c>
      <c r="F19" s="29">
        <f t="shared" si="13"/>
        <v>-100</v>
      </c>
      <c r="G19" s="21"/>
      <c r="H19" s="29"/>
      <c r="I19" s="21"/>
      <c r="J19" s="21"/>
    </row>
    <row r="20" spans="1:10" ht="21" hidden="1" customHeight="1">
      <c r="A20" s="7"/>
      <c r="B20" s="26" t="s">
        <v>44</v>
      </c>
      <c r="C20" s="21"/>
      <c r="D20" s="21"/>
      <c r="E20" s="21">
        <f t="shared" si="8"/>
        <v>0</v>
      </c>
      <c r="F20" s="29" t="e">
        <f t="shared" si="13"/>
        <v>#DIV/0!</v>
      </c>
      <c r="G20" s="21"/>
      <c r="H20" s="29"/>
      <c r="I20" s="21"/>
      <c r="J20" s="21"/>
    </row>
    <row r="21" spans="1:10" ht="15.75">
      <c r="A21" s="4" t="s">
        <v>3</v>
      </c>
      <c r="B21" s="25"/>
      <c r="C21" s="29">
        <f>C13+C4</f>
        <v>13771.3</v>
      </c>
      <c r="D21" s="29">
        <f>D13+D4</f>
        <v>12914.900000000001</v>
      </c>
      <c r="E21" s="29">
        <f t="shared" ref="E21" si="17">D21-C21</f>
        <v>-856.39999999999782</v>
      </c>
      <c r="F21" s="29">
        <f t="shared" ref="F21" si="18">E21/C21*100</f>
        <v>-6.2187302578550891</v>
      </c>
      <c r="G21" s="29">
        <f>G13+G4</f>
        <v>7195.5999999999995</v>
      </c>
      <c r="H21" s="29">
        <f>(G21/D21*100)-100</f>
        <v>-44.284508590852433</v>
      </c>
      <c r="I21" s="29">
        <f>I4+I13</f>
        <v>7270.9</v>
      </c>
      <c r="J21" s="29">
        <f>I21/G21*100-100</f>
        <v>1.0464728445160887</v>
      </c>
    </row>
    <row r="22" spans="1:10">
      <c r="B22" s="8"/>
      <c r="C22" s="19"/>
      <c r="D22" s="20"/>
      <c r="E22" s="20"/>
      <c r="F22" s="20"/>
      <c r="G22" s="20"/>
      <c r="H22" s="20"/>
      <c r="I22" s="30"/>
      <c r="J22" s="20"/>
    </row>
    <row r="23" spans="1:10">
      <c r="B23" s="9"/>
      <c r="C23" s="10"/>
      <c r="D23" s="10"/>
      <c r="E23" s="11"/>
      <c r="F23" s="10"/>
      <c r="G23" s="18"/>
      <c r="H23" s="10"/>
      <c r="I23" s="11"/>
      <c r="J23" s="10"/>
    </row>
    <row r="24" spans="1:10">
      <c r="B24" s="9"/>
      <c r="C24" s="10"/>
      <c r="D24" s="10"/>
      <c r="E24" s="10"/>
      <c r="F24" s="10"/>
      <c r="G24" s="18"/>
      <c r="H24" s="10"/>
      <c r="I24" s="10"/>
      <c r="J24" s="10"/>
    </row>
    <row r="25" spans="1:10">
      <c r="B25" s="9"/>
      <c r="C25" s="10"/>
      <c r="D25" s="10"/>
      <c r="E25" s="10"/>
      <c r="F25" s="10"/>
      <c r="G25" s="18"/>
      <c r="H25" s="10"/>
      <c r="I25" s="10"/>
      <c r="J25" s="10"/>
    </row>
    <row r="26" spans="1:10">
      <c r="B26" s="9"/>
      <c r="C26" s="10"/>
      <c r="D26" s="10"/>
      <c r="E26" s="10"/>
      <c r="F26" s="10"/>
      <c r="G26" s="10"/>
      <c r="H26" s="10"/>
      <c r="I26" s="10"/>
      <c r="J26" s="10"/>
    </row>
    <row r="27" spans="1:10">
      <c r="B27" s="9"/>
      <c r="C27" s="10"/>
      <c r="D27" s="10"/>
      <c r="E27" s="10"/>
      <c r="F27" s="10"/>
      <c r="G27" s="10"/>
      <c r="H27" s="10"/>
      <c r="I27" s="10"/>
      <c r="J27" s="10"/>
    </row>
    <row r="28" spans="1:10">
      <c r="B28" s="9"/>
      <c r="C28" s="10"/>
      <c r="D28" s="10"/>
      <c r="E28" s="10"/>
      <c r="F28" s="10"/>
      <c r="G28" s="10"/>
      <c r="H28" s="10"/>
      <c r="I28" s="10"/>
      <c r="J28" s="10"/>
    </row>
    <row r="29" spans="1:10">
      <c r="B29" s="9"/>
      <c r="C29" s="10"/>
      <c r="D29" s="10"/>
      <c r="E29" s="10"/>
      <c r="F29" s="10"/>
      <c r="G29" s="10"/>
      <c r="H29" s="10"/>
      <c r="I29" s="10"/>
      <c r="J29" s="10"/>
    </row>
    <row r="30" spans="1:10">
      <c r="B30" s="9"/>
      <c r="C30" s="10"/>
      <c r="D30" s="10"/>
      <c r="E30" s="10"/>
      <c r="F30" s="10"/>
      <c r="G30" s="10"/>
      <c r="H30" s="10"/>
      <c r="I30" s="10"/>
      <c r="J30" s="10"/>
    </row>
    <row r="31" spans="1:10">
      <c r="B31" s="9"/>
      <c r="C31" s="10"/>
      <c r="D31" s="10"/>
      <c r="E31" s="10"/>
      <c r="F31" s="10"/>
      <c r="G31" s="10"/>
      <c r="H31" s="10"/>
      <c r="I31" s="10"/>
      <c r="J31" s="10"/>
    </row>
    <row r="32" spans="1:10">
      <c r="B32" s="9"/>
      <c r="C32" s="10"/>
      <c r="D32" s="10"/>
      <c r="E32" s="10"/>
      <c r="F32" s="10"/>
      <c r="G32" s="10"/>
      <c r="H32" s="10"/>
      <c r="I32" s="10"/>
      <c r="J32" s="10"/>
    </row>
    <row r="33" spans="2:10">
      <c r="B33" s="9"/>
      <c r="C33" s="10"/>
      <c r="D33" s="10"/>
      <c r="E33" s="10"/>
      <c r="F33" s="10"/>
      <c r="G33" s="10"/>
      <c r="H33" s="10"/>
      <c r="I33" s="10"/>
      <c r="J33" s="10"/>
    </row>
    <row r="34" spans="2:10">
      <c r="B34" s="9"/>
      <c r="C34" s="10"/>
      <c r="D34" s="10"/>
      <c r="E34" s="10"/>
      <c r="F34" s="10"/>
      <c r="G34" s="10"/>
      <c r="H34" s="10"/>
      <c r="I34" s="10"/>
      <c r="J34" s="10"/>
    </row>
    <row r="35" spans="2:10">
      <c r="B35" s="9"/>
      <c r="C35" s="10"/>
      <c r="D35" s="10"/>
      <c r="E35" s="10"/>
      <c r="F35" s="10"/>
      <c r="G35" s="10"/>
      <c r="H35" s="10"/>
      <c r="I35" s="10"/>
      <c r="J35" s="10"/>
    </row>
    <row r="36" spans="2:10">
      <c r="B36" s="9"/>
      <c r="C36" s="10"/>
      <c r="D36" s="10"/>
      <c r="E36" s="10"/>
      <c r="F36" s="10"/>
      <c r="G36" s="10"/>
      <c r="H36" s="10"/>
      <c r="I36" s="10"/>
      <c r="J36" s="10"/>
    </row>
    <row r="37" spans="2:10">
      <c r="B37" s="9"/>
      <c r="C37" s="10"/>
      <c r="D37" s="10"/>
      <c r="E37" s="10"/>
      <c r="F37" s="10"/>
      <c r="G37" s="10"/>
      <c r="H37" s="10"/>
      <c r="I37" s="10"/>
      <c r="J37" s="10"/>
    </row>
    <row r="38" spans="2:10">
      <c r="B38" s="9"/>
      <c r="C38" s="10"/>
      <c r="D38" s="10"/>
      <c r="E38" s="10"/>
      <c r="F38" s="10"/>
      <c r="G38" s="10"/>
      <c r="H38" s="10"/>
      <c r="I38" s="10"/>
      <c r="J38" s="10"/>
    </row>
    <row r="39" spans="2:10">
      <c r="B39" s="9"/>
      <c r="C39" s="10"/>
      <c r="D39" s="10"/>
      <c r="E39" s="10"/>
      <c r="F39" s="10"/>
      <c r="G39" s="10"/>
      <c r="H39" s="10"/>
      <c r="I39" s="10"/>
      <c r="J39" s="10"/>
    </row>
    <row r="40" spans="2:10">
      <c r="B40" s="9"/>
      <c r="C40" s="10"/>
      <c r="D40" s="10"/>
      <c r="E40" s="10"/>
      <c r="F40" s="10"/>
      <c r="G40" s="10"/>
      <c r="H40" s="10"/>
      <c r="I40" s="10"/>
      <c r="J40" s="10"/>
    </row>
    <row r="41" spans="2:10">
      <c r="B41" s="9"/>
      <c r="C41" s="10"/>
      <c r="D41" s="10"/>
      <c r="E41" s="10"/>
      <c r="F41" s="10"/>
      <c r="G41" s="10"/>
      <c r="H41" s="10"/>
      <c r="I41" s="10"/>
      <c r="J41" s="10"/>
    </row>
    <row r="42" spans="2:10">
      <c r="B42" s="9"/>
      <c r="C42" s="10"/>
      <c r="D42" s="10"/>
      <c r="E42" s="10"/>
      <c r="F42" s="10"/>
      <c r="G42" s="10"/>
      <c r="H42" s="10"/>
      <c r="I42" s="10"/>
      <c r="J42" s="10"/>
    </row>
    <row r="43" spans="2:10">
      <c r="B43" s="9"/>
      <c r="C43" s="10"/>
      <c r="D43" s="10"/>
      <c r="E43" s="10"/>
      <c r="F43" s="10"/>
      <c r="G43" s="10"/>
      <c r="H43" s="10"/>
      <c r="I43" s="10"/>
      <c r="J43" s="10"/>
    </row>
    <row r="44" spans="2:10">
      <c r="B44" s="9"/>
      <c r="C44" s="10"/>
      <c r="D44" s="10"/>
      <c r="E44" s="10"/>
      <c r="F44" s="10"/>
      <c r="G44" s="10"/>
      <c r="H44" s="10"/>
      <c r="I44" s="10"/>
      <c r="J44" s="10"/>
    </row>
    <row r="45" spans="2:10">
      <c r="B45" s="9"/>
      <c r="C45" s="10"/>
      <c r="D45" s="10"/>
      <c r="E45" s="10"/>
      <c r="F45" s="10"/>
      <c r="G45" s="10"/>
      <c r="H45" s="10"/>
      <c r="I45" s="10"/>
      <c r="J45" s="10"/>
    </row>
    <row r="46" spans="2:10">
      <c r="B46" s="9"/>
      <c r="C46" s="10"/>
      <c r="D46" s="10"/>
      <c r="E46" s="10"/>
      <c r="F46" s="10"/>
      <c r="G46" s="10"/>
      <c r="H46" s="10"/>
      <c r="I46" s="10"/>
      <c r="J46" s="10"/>
    </row>
    <row r="47" spans="2:10">
      <c r="B47" s="9"/>
      <c r="C47" s="9"/>
      <c r="D47" s="9"/>
      <c r="E47" s="9"/>
      <c r="F47" s="9"/>
      <c r="G47" s="9"/>
      <c r="H47" s="9"/>
      <c r="I47" s="9"/>
      <c r="J47" s="9"/>
    </row>
    <row r="48" spans="2:10">
      <c r="B48" s="9"/>
      <c r="C48" s="9"/>
      <c r="D48" s="9"/>
      <c r="E48" s="9"/>
      <c r="F48" s="9"/>
      <c r="G48" s="9"/>
      <c r="H48" s="9"/>
      <c r="I48" s="9"/>
      <c r="J48" s="9"/>
    </row>
    <row r="49" spans="2:10">
      <c r="B49" s="9"/>
      <c r="C49" s="9"/>
      <c r="D49" s="9"/>
      <c r="E49" s="9"/>
      <c r="F49" s="9"/>
      <c r="G49" s="9"/>
      <c r="H49" s="9"/>
      <c r="I49" s="9"/>
      <c r="J49" s="9"/>
    </row>
    <row r="50" spans="2:10">
      <c r="B50" s="9"/>
      <c r="C50" s="9"/>
      <c r="D50" s="9"/>
      <c r="E50" s="9"/>
      <c r="F50" s="9"/>
      <c r="G50" s="9"/>
      <c r="H50" s="9"/>
      <c r="I50" s="9"/>
      <c r="J50" s="9"/>
    </row>
    <row r="51" spans="2:10">
      <c r="B51" s="9"/>
      <c r="C51" s="9"/>
      <c r="D51" s="9"/>
      <c r="E51" s="9"/>
      <c r="F51" s="9"/>
      <c r="G51" s="9"/>
      <c r="H51" s="9"/>
      <c r="I51" s="9"/>
      <c r="J51" s="9"/>
    </row>
    <row r="52" spans="2:10">
      <c r="B52" s="9"/>
      <c r="C52" s="9"/>
      <c r="D52" s="9"/>
      <c r="E52" s="9"/>
      <c r="F52" s="9"/>
      <c r="G52" s="9"/>
      <c r="H52" s="9"/>
      <c r="I52" s="9"/>
      <c r="J52" s="9"/>
    </row>
    <row r="53" spans="2:10">
      <c r="B53" s="9"/>
      <c r="C53" s="9"/>
      <c r="D53" s="9"/>
      <c r="E53" s="9"/>
      <c r="F53" s="9"/>
      <c r="G53" s="9"/>
      <c r="H53" s="9"/>
      <c r="I53" s="9"/>
      <c r="J53" s="9"/>
    </row>
    <row r="54" spans="2:10">
      <c r="B54" s="9"/>
      <c r="C54" s="9"/>
      <c r="D54" s="9"/>
      <c r="E54" s="9"/>
      <c r="F54" s="9"/>
      <c r="G54" s="9"/>
      <c r="H54" s="9"/>
      <c r="I54" s="9"/>
      <c r="J54" s="9"/>
    </row>
    <row r="55" spans="2:10">
      <c r="B55" s="9"/>
      <c r="C55" s="9"/>
      <c r="D55" s="9"/>
      <c r="E55" s="9"/>
      <c r="F55" s="9"/>
      <c r="G55" s="9"/>
      <c r="H55" s="9"/>
      <c r="I55" s="9"/>
      <c r="J55" s="9"/>
    </row>
    <row r="56" spans="2:10">
      <c r="B56" s="9"/>
      <c r="C56" s="9"/>
      <c r="D56" s="9"/>
      <c r="E56" s="9"/>
      <c r="F56" s="9"/>
      <c r="G56" s="9"/>
      <c r="H56" s="9"/>
      <c r="I56" s="9"/>
      <c r="J56" s="9"/>
    </row>
    <row r="57" spans="2:10">
      <c r="B57" s="9"/>
      <c r="C57" s="9"/>
      <c r="D57" s="9"/>
      <c r="E57" s="9"/>
      <c r="F57" s="9"/>
      <c r="G57" s="9"/>
      <c r="H57" s="9"/>
      <c r="I57" s="9"/>
      <c r="J57" s="9"/>
    </row>
    <row r="58" spans="2:10">
      <c r="B58" s="9"/>
      <c r="C58" s="9"/>
      <c r="D58" s="9"/>
      <c r="E58" s="9"/>
      <c r="F58" s="9"/>
      <c r="G58" s="9"/>
      <c r="H58" s="9"/>
      <c r="I58" s="9"/>
      <c r="J58" s="9"/>
    </row>
    <row r="59" spans="2:10">
      <c r="B59" s="9"/>
      <c r="C59" s="9"/>
      <c r="D59" s="9"/>
      <c r="E59" s="9"/>
      <c r="F59" s="9"/>
      <c r="G59" s="9"/>
      <c r="H59" s="9"/>
      <c r="I59" s="9"/>
      <c r="J59" s="9"/>
    </row>
    <row r="60" spans="2:10">
      <c r="B60" s="9"/>
      <c r="C60" s="9"/>
      <c r="D60" s="9"/>
      <c r="E60" s="9"/>
      <c r="F60" s="9"/>
      <c r="G60" s="9"/>
      <c r="H60" s="9"/>
      <c r="I60" s="9"/>
      <c r="J60" s="9"/>
    </row>
    <row r="61" spans="2:10">
      <c r="B61" s="9"/>
      <c r="C61" s="9"/>
      <c r="D61" s="9"/>
      <c r="E61" s="9"/>
      <c r="F61" s="9"/>
      <c r="G61" s="9"/>
      <c r="H61" s="9"/>
      <c r="I61" s="9"/>
      <c r="J61" s="9"/>
    </row>
    <row r="62" spans="2:10">
      <c r="B62" s="9"/>
      <c r="C62" s="9"/>
      <c r="D62" s="9"/>
      <c r="E62" s="9"/>
      <c r="F62" s="9"/>
      <c r="G62" s="9"/>
      <c r="H62" s="9"/>
      <c r="I62" s="9"/>
      <c r="J62" s="9"/>
    </row>
    <row r="63" spans="2:10">
      <c r="B63" s="9"/>
      <c r="C63" s="9"/>
      <c r="D63" s="9"/>
      <c r="E63" s="9"/>
      <c r="F63" s="9"/>
      <c r="G63" s="9"/>
      <c r="H63" s="9"/>
      <c r="I63" s="9"/>
      <c r="J63" s="9"/>
    </row>
    <row r="64" spans="2:10">
      <c r="B64" s="9"/>
      <c r="C64" s="9"/>
      <c r="D64" s="9"/>
      <c r="E64" s="9"/>
      <c r="F64" s="9"/>
      <c r="G64" s="9"/>
      <c r="H64" s="9"/>
      <c r="I64" s="9"/>
      <c r="J64" s="9"/>
    </row>
    <row r="65" spans="2:10">
      <c r="B65" s="9"/>
      <c r="C65" s="9"/>
      <c r="D65" s="9"/>
      <c r="E65" s="9"/>
      <c r="F65" s="9"/>
      <c r="G65" s="9"/>
      <c r="H65" s="9"/>
      <c r="I65" s="9"/>
      <c r="J65" s="9"/>
    </row>
    <row r="66" spans="2:10">
      <c r="B66" s="9"/>
      <c r="C66" s="9"/>
      <c r="D66" s="9"/>
      <c r="E66" s="9"/>
      <c r="F66" s="9"/>
      <c r="G66" s="9"/>
      <c r="H66" s="9"/>
      <c r="I66" s="9"/>
      <c r="J66" s="9"/>
    </row>
    <row r="67" spans="2:10">
      <c r="B67" s="9"/>
      <c r="C67" s="9"/>
      <c r="D67" s="9"/>
      <c r="E67" s="9"/>
      <c r="F67" s="9"/>
      <c r="G67" s="9"/>
      <c r="H67" s="9"/>
      <c r="I67" s="9"/>
      <c r="J67" s="9"/>
    </row>
    <row r="68" spans="2:10">
      <c r="B68" s="9"/>
      <c r="C68" s="9"/>
      <c r="D68" s="9"/>
      <c r="E68" s="9"/>
      <c r="F68" s="9"/>
      <c r="G68" s="9"/>
      <c r="H68" s="9"/>
      <c r="I68" s="9"/>
      <c r="J68" s="9"/>
    </row>
    <row r="69" spans="2:10">
      <c r="B69" s="9"/>
      <c r="C69" s="9"/>
      <c r="D69" s="9"/>
      <c r="E69" s="9"/>
      <c r="F69" s="9"/>
      <c r="G69" s="9"/>
      <c r="H69" s="9"/>
      <c r="I69" s="9"/>
      <c r="J69" s="9"/>
    </row>
    <row r="70" spans="2:10">
      <c r="B70" s="9"/>
      <c r="C70" s="9"/>
      <c r="D70" s="9"/>
      <c r="E70" s="9"/>
      <c r="F70" s="9"/>
      <c r="G70" s="9"/>
      <c r="H70" s="9"/>
      <c r="I70" s="9"/>
      <c r="J70" s="9"/>
    </row>
    <row r="71" spans="2:10">
      <c r="B71" s="9"/>
      <c r="C71" s="9"/>
      <c r="D71" s="9"/>
      <c r="E71" s="9"/>
      <c r="F71" s="9"/>
      <c r="G71" s="9"/>
      <c r="H71" s="9"/>
      <c r="I71" s="9"/>
      <c r="J71" s="9"/>
    </row>
    <row r="72" spans="2:10">
      <c r="B72" s="9"/>
      <c r="C72" s="9"/>
      <c r="D72" s="9"/>
      <c r="E72" s="9"/>
      <c r="F72" s="9"/>
      <c r="G72" s="9"/>
      <c r="H72" s="9"/>
      <c r="I72" s="9"/>
      <c r="J72" s="9"/>
    </row>
    <row r="73" spans="2:10">
      <c r="B73" s="9"/>
      <c r="C73" s="9"/>
      <c r="D73" s="9"/>
      <c r="E73" s="9"/>
      <c r="F73" s="9"/>
      <c r="G73" s="9"/>
      <c r="H73" s="9"/>
      <c r="I73" s="9"/>
      <c r="J73" s="9"/>
    </row>
    <row r="74" spans="2:10">
      <c r="B74" s="9"/>
      <c r="C74" s="9"/>
      <c r="D74" s="9"/>
      <c r="E74" s="9"/>
      <c r="F74" s="9"/>
      <c r="G74" s="9"/>
      <c r="H74" s="9"/>
      <c r="I74" s="9"/>
      <c r="J74" s="9"/>
    </row>
    <row r="75" spans="2:10">
      <c r="B75" s="9"/>
      <c r="C75" s="9"/>
      <c r="D75" s="9"/>
      <c r="E75" s="9"/>
      <c r="F75" s="9"/>
      <c r="G75" s="9"/>
      <c r="H75" s="9"/>
      <c r="I75" s="9"/>
      <c r="J75" s="9"/>
    </row>
    <row r="76" spans="2:10">
      <c r="B76" s="9"/>
      <c r="C76" s="9"/>
      <c r="D76" s="9"/>
      <c r="E76" s="9"/>
      <c r="F76" s="9"/>
      <c r="G76" s="9"/>
      <c r="H76" s="9"/>
      <c r="I76" s="9"/>
      <c r="J76" s="9"/>
    </row>
    <row r="77" spans="2:10">
      <c r="B77" s="9"/>
      <c r="C77" s="9"/>
      <c r="D77" s="9"/>
      <c r="E77" s="9"/>
      <c r="F77" s="9"/>
      <c r="G77" s="9"/>
      <c r="H77" s="9"/>
      <c r="I77" s="9"/>
      <c r="J77" s="9"/>
    </row>
    <row r="78" spans="2:10">
      <c r="B78" s="9"/>
      <c r="C78" s="9"/>
      <c r="D78" s="9"/>
      <c r="E78" s="9"/>
      <c r="F78" s="9"/>
      <c r="G78" s="9"/>
      <c r="H78" s="9"/>
      <c r="I78" s="9"/>
      <c r="J78" s="9"/>
    </row>
    <row r="79" spans="2:10">
      <c r="B79" s="9"/>
      <c r="C79" s="9"/>
      <c r="D79" s="9"/>
      <c r="E79" s="9"/>
      <c r="F79" s="9"/>
      <c r="G79" s="9"/>
      <c r="H79" s="9"/>
      <c r="I79" s="9"/>
      <c r="J79" s="9"/>
    </row>
    <row r="80" spans="2:10">
      <c r="B80" s="9"/>
      <c r="C80" s="9"/>
      <c r="D80" s="9"/>
      <c r="E80" s="9"/>
      <c r="F80" s="9"/>
      <c r="G80" s="9"/>
      <c r="H80" s="9"/>
      <c r="I80" s="9"/>
      <c r="J80" s="9"/>
    </row>
    <row r="81" spans="2:10">
      <c r="B81" s="9"/>
      <c r="C81" s="9"/>
      <c r="D81" s="9"/>
      <c r="E81" s="9"/>
      <c r="F81" s="9"/>
      <c r="G81" s="9"/>
      <c r="H81" s="9"/>
      <c r="I81" s="9"/>
      <c r="J81" s="9"/>
    </row>
    <row r="82" spans="2:10">
      <c r="B82" s="9"/>
      <c r="C82" s="9"/>
      <c r="D82" s="9"/>
      <c r="E82" s="9"/>
      <c r="F82" s="9"/>
      <c r="G82" s="9"/>
      <c r="H82" s="9"/>
      <c r="I82" s="9"/>
      <c r="J82" s="9"/>
    </row>
    <row r="83" spans="2:10">
      <c r="B83" s="9"/>
      <c r="C83" s="9"/>
      <c r="D83" s="9"/>
      <c r="E83" s="9"/>
      <c r="F83" s="9"/>
      <c r="G83" s="9"/>
      <c r="H83" s="9"/>
      <c r="I83" s="9"/>
      <c r="J83" s="9"/>
    </row>
    <row r="84" spans="2:10">
      <c r="B84" s="9"/>
      <c r="C84" s="9"/>
      <c r="D84" s="9"/>
      <c r="E84" s="9"/>
      <c r="F84" s="9"/>
      <c r="G84" s="9"/>
      <c r="H84" s="9"/>
      <c r="I84" s="9"/>
      <c r="J84" s="9"/>
    </row>
    <row r="85" spans="2:10">
      <c r="B85" s="9"/>
      <c r="C85" s="9"/>
      <c r="D85" s="9"/>
      <c r="E85" s="9"/>
      <c r="F85" s="9"/>
      <c r="G85" s="9"/>
      <c r="H85" s="9"/>
      <c r="I85" s="9"/>
      <c r="J85" s="9"/>
    </row>
    <row r="86" spans="2:10">
      <c r="B86" s="9"/>
      <c r="C86" s="9"/>
      <c r="D86" s="9"/>
      <c r="E86" s="9"/>
      <c r="F86" s="9"/>
      <c r="G86" s="9"/>
      <c r="H86" s="9"/>
      <c r="I86" s="9"/>
      <c r="J86" s="9"/>
    </row>
    <row r="87" spans="2:10">
      <c r="B87" s="9"/>
      <c r="C87" s="9"/>
      <c r="D87" s="9"/>
      <c r="E87" s="9"/>
      <c r="F87" s="9"/>
      <c r="G87" s="9"/>
      <c r="H87" s="9"/>
      <c r="I87" s="9"/>
      <c r="J87" s="9"/>
    </row>
    <row r="88" spans="2:10">
      <c r="B88" s="9"/>
      <c r="C88" s="9"/>
      <c r="D88" s="9"/>
      <c r="E88" s="9"/>
      <c r="F88" s="9"/>
      <c r="G88" s="9"/>
      <c r="H88" s="9"/>
      <c r="I88" s="9"/>
      <c r="J88" s="9"/>
    </row>
    <row r="89" spans="2:10">
      <c r="B89" s="9"/>
      <c r="C89" s="9"/>
      <c r="D89" s="9"/>
      <c r="E89" s="9"/>
      <c r="F89" s="9"/>
      <c r="G89" s="9"/>
      <c r="H89" s="9"/>
      <c r="I89" s="9"/>
      <c r="J89" s="9"/>
    </row>
    <row r="90" spans="2:10">
      <c r="B90" s="9"/>
      <c r="C90" s="9"/>
      <c r="D90" s="9"/>
      <c r="E90" s="9"/>
      <c r="F90" s="9"/>
      <c r="G90" s="9"/>
      <c r="H90" s="9"/>
      <c r="I90" s="9"/>
      <c r="J90" s="9"/>
    </row>
    <row r="91" spans="2:10">
      <c r="B91" s="9"/>
      <c r="C91" s="9"/>
      <c r="D91" s="9"/>
      <c r="E91" s="9"/>
      <c r="F91" s="9"/>
      <c r="G91" s="9"/>
      <c r="H91" s="9"/>
      <c r="I91" s="9"/>
      <c r="J91" s="9"/>
    </row>
    <row r="92" spans="2:10">
      <c r="B92" s="9"/>
      <c r="C92" s="9"/>
      <c r="D92" s="9"/>
      <c r="E92" s="9"/>
      <c r="F92" s="9"/>
      <c r="G92" s="9"/>
      <c r="H92" s="9"/>
      <c r="I92" s="9"/>
      <c r="J92" s="9"/>
    </row>
    <row r="93" spans="2:10">
      <c r="B93" s="9"/>
      <c r="C93" s="9"/>
      <c r="D93" s="9"/>
      <c r="E93" s="9"/>
      <c r="F93" s="9"/>
      <c r="G93" s="9"/>
      <c r="H93" s="9"/>
      <c r="I93" s="9"/>
      <c r="J93" s="9"/>
    </row>
    <row r="94" spans="2:10">
      <c r="B94" s="9"/>
      <c r="C94" s="9"/>
      <c r="D94" s="9"/>
      <c r="E94" s="9"/>
      <c r="F94" s="9"/>
      <c r="G94" s="9"/>
      <c r="H94" s="9"/>
      <c r="I94" s="9"/>
      <c r="J94" s="9"/>
    </row>
    <row r="95" spans="2:10">
      <c r="B95" s="9"/>
      <c r="C95" s="9"/>
      <c r="D95" s="9"/>
      <c r="E95" s="9"/>
      <c r="F95" s="9"/>
      <c r="G95" s="9"/>
      <c r="H95" s="9"/>
      <c r="I95" s="9"/>
      <c r="J95" s="9"/>
    </row>
    <row r="96" spans="2:10">
      <c r="B96" s="9"/>
      <c r="C96" s="9"/>
      <c r="D96" s="9"/>
      <c r="E96" s="9"/>
      <c r="F96" s="9"/>
      <c r="G96" s="9"/>
      <c r="H96" s="9"/>
      <c r="I96" s="9"/>
      <c r="J96" s="9"/>
    </row>
    <row r="97" spans="2:10">
      <c r="B97" s="9"/>
      <c r="C97" s="9"/>
      <c r="D97" s="9"/>
      <c r="E97" s="9"/>
      <c r="F97" s="9"/>
      <c r="G97" s="9"/>
      <c r="H97" s="9"/>
      <c r="I97" s="9"/>
      <c r="J97" s="9"/>
    </row>
    <row r="98" spans="2:10">
      <c r="B98" s="9"/>
      <c r="C98" s="9"/>
      <c r="D98" s="9"/>
      <c r="E98" s="9"/>
      <c r="F98" s="9"/>
      <c r="G98" s="9"/>
      <c r="H98" s="9"/>
      <c r="I98" s="9"/>
      <c r="J98" s="9"/>
    </row>
    <row r="99" spans="2:10">
      <c r="B99" s="9"/>
      <c r="C99" s="9"/>
      <c r="D99" s="9"/>
      <c r="E99" s="9"/>
      <c r="F99" s="9"/>
      <c r="G99" s="9"/>
      <c r="H99" s="9"/>
      <c r="I99" s="9"/>
      <c r="J99" s="9"/>
    </row>
    <row r="100" spans="2:10">
      <c r="B100" s="9"/>
      <c r="C100" s="9"/>
      <c r="D100" s="9"/>
      <c r="E100" s="9"/>
      <c r="F100" s="9"/>
      <c r="G100" s="9"/>
      <c r="H100" s="9"/>
      <c r="I100" s="9"/>
      <c r="J100" s="9"/>
    </row>
    <row r="101" spans="2:10">
      <c r="B101" s="9"/>
      <c r="C101" s="9"/>
      <c r="D101" s="9"/>
      <c r="E101" s="9"/>
      <c r="F101" s="9"/>
      <c r="G101" s="9"/>
      <c r="H101" s="9"/>
      <c r="I101" s="9"/>
      <c r="J101" s="9"/>
    </row>
    <row r="102" spans="2:10">
      <c r="B102" s="9"/>
      <c r="C102" s="9"/>
      <c r="D102" s="9"/>
      <c r="E102" s="9"/>
      <c r="F102" s="9"/>
      <c r="G102" s="9"/>
      <c r="H102" s="9"/>
      <c r="I102" s="9"/>
      <c r="J102" s="9"/>
    </row>
    <row r="103" spans="2:10">
      <c r="B103" s="9"/>
      <c r="C103" s="9"/>
      <c r="D103" s="9"/>
      <c r="E103" s="9"/>
      <c r="F103" s="9"/>
      <c r="G103" s="9"/>
      <c r="H103" s="9"/>
      <c r="I103" s="9"/>
      <c r="J103" s="9"/>
    </row>
    <row r="104" spans="2:10">
      <c r="B104" s="9"/>
      <c r="C104" s="9"/>
      <c r="D104" s="9"/>
      <c r="E104" s="9"/>
      <c r="F104" s="9"/>
      <c r="G104" s="9"/>
      <c r="H104" s="9"/>
      <c r="I104" s="9"/>
      <c r="J104" s="9"/>
    </row>
    <row r="105" spans="2:10">
      <c r="B105" s="9"/>
      <c r="C105" s="9"/>
      <c r="D105" s="9"/>
      <c r="E105" s="9"/>
      <c r="F105" s="9"/>
      <c r="G105" s="9"/>
      <c r="H105" s="9"/>
      <c r="I105" s="9"/>
      <c r="J105" s="9"/>
    </row>
    <row r="106" spans="2:10">
      <c r="B106" s="9"/>
      <c r="C106" s="9"/>
      <c r="D106" s="9"/>
      <c r="E106" s="9"/>
      <c r="F106" s="9"/>
      <c r="G106" s="9"/>
      <c r="H106" s="9"/>
      <c r="I106" s="9"/>
      <c r="J106" s="9"/>
    </row>
    <row r="107" spans="2:10">
      <c r="B107" s="9"/>
      <c r="C107" s="9"/>
      <c r="D107" s="9"/>
      <c r="E107" s="9"/>
      <c r="F107" s="9"/>
      <c r="G107" s="9"/>
      <c r="H107" s="9"/>
      <c r="I107" s="9"/>
      <c r="J107" s="9"/>
    </row>
    <row r="108" spans="2:10">
      <c r="B108" s="9"/>
      <c r="C108" s="9"/>
      <c r="D108" s="9"/>
      <c r="E108" s="9"/>
      <c r="F108" s="9"/>
      <c r="G108" s="9"/>
      <c r="H108" s="9"/>
      <c r="I108" s="9"/>
      <c r="J108" s="9"/>
    </row>
    <row r="109" spans="2:10">
      <c r="B109" s="9"/>
      <c r="C109" s="9"/>
      <c r="D109" s="9"/>
      <c r="E109" s="9"/>
      <c r="F109" s="9"/>
      <c r="G109" s="9"/>
      <c r="H109" s="9"/>
      <c r="I109" s="9"/>
      <c r="J109" s="9"/>
    </row>
    <row r="110" spans="2:10">
      <c r="B110" s="9"/>
      <c r="C110" s="9"/>
      <c r="D110" s="9"/>
      <c r="E110" s="9"/>
      <c r="F110" s="9"/>
      <c r="G110" s="9"/>
      <c r="H110" s="9"/>
      <c r="I110" s="9"/>
      <c r="J110" s="9"/>
    </row>
    <row r="111" spans="2:10">
      <c r="B111" s="9"/>
      <c r="C111" s="9"/>
      <c r="D111" s="9"/>
      <c r="E111" s="9"/>
      <c r="F111" s="9"/>
      <c r="G111" s="9"/>
      <c r="H111" s="9"/>
      <c r="I111" s="9"/>
      <c r="J111" s="9"/>
    </row>
    <row r="112" spans="2:10">
      <c r="B112" s="9"/>
      <c r="C112" s="9"/>
      <c r="D112" s="9"/>
      <c r="E112" s="9"/>
      <c r="F112" s="9"/>
      <c r="G112" s="9"/>
      <c r="H112" s="9"/>
      <c r="I112" s="9"/>
      <c r="J112" s="9"/>
    </row>
    <row r="113" spans="2:10">
      <c r="B113" s="9"/>
      <c r="C113" s="9"/>
      <c r="D113" s="9"/>
      <c r="E113" s="9"/>
      <c r="F113" s="9"/>
      <c r="G113" s="9"/>
      <c r="H113" s="9"/>
      <c r="I113" s="9"/>
      <c r="J113" s="9"/>
    </row>
    <row r="114" spans="2:10">
      <c r="B114" s="9"/>
      <c r="C114" s="9"/>
      <c r="D114" s="9"/>
      <c r="E114" s="9"/>
      <c r="F114" s="9"/>
      <c r="G114" s="9"/>
      <c r="H114" s="9"/>
      <c r="I114" s="9"/>
      <c r="J114" s="9"/>
    </row>
    <row r="115" spans="2:10">
      <c r="B115" s="9"/>
      <c r="C115" s="9"/>
      <c r="D115" s="9"/>
      <c r="E115" s="9"/>
      <c r="F115" s="9"/>
      <c r="G115" s="9"/>
      <c r="H115" s="9"/>
      <c r="I115" s="9"/>
      <c r="J115" s="9"/>
    </row>
    <row r="116" spans="2:10">
      <c r="B116" s="9"/>
      <c r="C116" s="9"/>
      <c r="D116" s="9"/>
      <c r="E116" s="9"/>
      <c r="F116" s="9"/>
      <c r="G116" s="9"/>
      <c r="H116" s="9"/>
      <c r="I116" s="9"/>
      <c r="J116" s="9"/>
    </row>
    <row r="117" spans="2:10">
      <c r="B117" s="9"/>
      <c r="C117" s="9"/>
      <c r="D117" s="9"/>
      <c r="E117" s="9"/>
      <c r="F117" s="9"/>
      <c r="G117" s="9"/>
      <c r="H117" s="9"/>
      <c r="I117" s="9"/>
      <c r="J117" s="9"/>
    </row>
    <row r="118" spans="2:10">
      <c r="B118" s="9"/>
      <c r="C118" s="9"/>
      <c r="D118" s="9"/>
      <c r="E118" s="9"/>
      <c r="F118" s="9"/>
      <c r="G118" s="9"/>
      <c r="H118" s="9"/>
      <c r="I118" s="9"/>
      <c r="J118" s="9"/>
    </row>
    <row r="119" spans="2:10">
      <c r="B119" s="9"/>
      <c r="C119" s="9"/>
      <c r="D119" s="9"/>
      <c r="E119" s="9"/>
      <c r="F119" s="9"/>
      <c r="G119" s="9"/>
      <c r="H119" s="9"/>
      <c r="I119" s="9"/>
      <c r="J119" s="9"/>
    </row>
    <row r="120" spans="2:10">
      <c r="B120" s="9"/>
      <c r="C120" s="9"/>
      <c r="D120" s="9"/>
      <c r="E120" s="9"/>
      <c r="F120" s="9"/>
      <c r="G120" s="9"/>
      <c r="H120" s="9"/>
      <c r="I120" s="9"/>
      <c r="J120" s="9"/>
    </row>
    <row r="121" spans="2:10">
      <c r="B121" s="9"/>
      <c r="C121" s="9"/>
      <c r="D121" s="9"/>
      <c r="E121" s="9"/>
      <c r="F121" s="9"/>
      <c r="G121" s="9"/>
      <c r="H121" s="9"/>
      <c r="I121" s="9"/>
      <c r="J121" s="9"/>
    </row>
    <row r="122" spans="2:10">
      <c r="B122" s="9"/>
      <c r="C122" s="9"/>
      <c r="D122" s="9"/>
      <c r="E122" s="9"/>
      <c r="F122" s="9"/>
      <c r="G122" s="9"/>
      <c r="H122" s="9"/>
      <c r="I122" s="9"/>
      <c r="J122" s="9"/>
    </row>
    <row r="123" spans="2:10">
      <c r="B123" s="9"/>
      <c r="C123" s="9"/>
      <c r="D123" s="9"/>
      <c r="E123" s="9"/>
      <c r="F123" s="9"/>
      <c r="G123" s="9"/>
      <c r="H123" s="9"/>
      <c r="I123" s="9"/>
      <c r="J123" s="9"/>
    </row>
    <row r="124" spans="2:10">
      <c r="B124" s="9"/>
      <c r="C124" s="9"/>
      <c r="D124" s="9"/>
      <c r="E124" s="9"/>
      <c r="F124" s="9"/>
      <c r="G124" s="9"/>
      <c r="H124" s="9"/>
      <c r="I124" s="9"/>
      <c r="J124" s="9"/>
    </row>
    <row r="125" spans="2:10">
      <c r="B125" s="9"/>
      <c r="C125" s="9"/>
      <c r="D125" s="9"/>
      <c r="E125" s="9"/>
      <c r="F125" s="9"/>
      <c r="G125" s="9"/>
      <c r="H125" s="9"/>
      <c r="I125" s="9"/>
      <c r="J125" s="9"/>
    </row>
    <row r="126" spans="2:10">
      <c r="B126" s="9"/>
      <c r="C126" s="9"/>
      <c r="D126" s="9"/>
      <c r="E126" s="9"/>
      <c r="F126" s="9"/>
      <c r="G126" s="9"/>
      <c r="H126" s="9"/>
      <c r="I126" s="9"/>
      <c r="J126" s="9"/>
    </row>
    <row r="127" spans="2:10">
      <c r="B127" s="9"/>
      <c r="C127" s="9"/>
      <c r="D127" s="9"/>
      <c r="E127" s="9"/>
      <c r="F127" s="9"/>
      <c r="G127" s="9"/>
      <c r="H127" s="9"/>
      <c r="I127" s="9"/>
      <c r="J127" s="9"/>
    </row>
    <row r="128" spans="2:10">
      <c r="B128" s="9"/>
      <c r="C128" s="9"/>
      <c r="D128" s="9"/>
      <c r="E128" s="9"/>
      <c r="F128" s="9"/>
      <c r="G128" s="9"/>
      <c r="H128" s="9"/>
      <c r="I128" s="9"/>
      <c r="J128" s="9"/>
    </row>
    <row r="129" spans="2:10">
      <c r="B129" s="9"/>
      <c r="C129" s="9"/>
      <c r="D129" s="9"/>
      <c r="E129" s="9"/>
      <c r="F129" s="9"/>
      <c r="G129" s="9"/>
      <c r="H129" s="9"/>
      <c r="I129" s="9"/>
      <c r="J129" s="9"/>
    </row>
    <row r="130" spans="2:10">
      <c r="B130" s="9"/>
      <c r="C130" s="9"/>
      <c r="D130" s="9"/>
      <c r="E130" s="9"/>
      <c r="F130" s="9"/>
      <c r="G130" s="9"/>
      <c r="H130" s="9"/>
      <c r="I130" s="9"/>
      <c r="J130" s="9"/>
    </row>
    <row r="131" spans="2:10">
      <c r="B131" s="9"/>
      <c r="C131" s="9"/>
      <c r="D131" s="9"/>
      <c r="E131" s="9"/>
      <c r="F131" s="9"/>
      <c r="G131" s="9"/>
      <c r="H131" s="9"/>
      <c r="I131" s="9"/>
      <c r="J131" s="9"/>
    </row>
    <row r="132" spans="2:10">
      <c r="B132" s="9"/>
      <c r="C132" s="9"/>
      <c r="D132" s="9"/>
      <c r="E132" s="9"/>
      <c r="F132" s="9"/>
      <c r="G132" s="9"/>
      <c r="H132" s="9"/>
      <c r="I132" s="9"/>
      <c r="J132" s="9"/>
    </row>
    <row r="133" spans="2:10">
      <c r="B133" s="9"/>
      <c r="C133" s="9"/>
      <c r="D133" s="9"/>
      <c r="E133" s="9"/>
      <c r="F133" s="9"/>
      <c r="G133" s="9"/>
      <c r="H133" s="9"/>
      <c r="I133" s="9"/>
      <c r="J133" s="9"/>
    </row>
    <row r="134" spans="2:10">
      <c r="B134" s="9"/>
      <c r="C134" s="9"/>
      <c r="D134" s="9"/>
      <c r="E134" s="9"/>
      <c r="F134" s="9"/>
      <c r="G134" s="9"/>
      <c r="H134" s="9"/>
      <c r="I134" s="9"/>
      <c r="J134" s="9"/>
    </row>
    <row r="135" spans="2:10">
      <c r="B135" s="9"/>
      <c r="C135" s="9"/>
      <c r="D135" s="9"/>
      <c r="E135" s="9"/>
      <c r="F135" s="9"/>
      <c r="G135" s="9"/>
      <c r="H135" s="9"/>
      <c r="I135" s="9"/>
      <c r="J135" s="9"/>
    </row>
    <row r="136" spans="2:10">
      <c r="B136" s="9"/>
      <c r="C136" s="9"/>
      <c r="D136" s="9"/>
      <c r="E136" s="9"/>
      <c r="F136" s="9"/>
      <c r="G136" s="9"/>
      <c r="H136" s="9"/>
      <c r="I136" s="9"/>
      <c r="J136" s="9"/>
    </row>
    <row r="137" spans="2:10">
      <c r="B137" s="9"/>
      <c r="C137" s="9"/>
      <c r="D137" s="9"/>
      <c r="E137" s="9"/>
      <c r="F137" s="9"/>
      <c r="G137" s="9"/>
      <c r="H137" s="9"/>
      <c r="I137" s="9"/>
      <c r="J137" s="9"/>
    </row>
    <row r="138" spans="2:10">
      <c r="B138" s="9"/>
      <c r="C138" s="9"/>
      <c r="D138" s="9"/>
      <c r="E138" s="9"/>
      <c r="F138" s="9"/>
      <c r="G138" s="9"/>
      <c r="H138" s="9"/>
      <c r="I138" s="9"/>
      <c r="J138" s="9"/>
    </row>
    <row r="139" spans="2:10">
      <c r="B139" s="9"/>
      <c r="C139" s="9"/>
      <c r="D139" s="9"/>
      <c r="E139" s="9"/>
      <c r="F139" s="9"/>
      <c r="G139" s="9"/>
      <c r="H139" s="9"/>
      <c r="I139" s="9"/>
      <c r="J139" s="9"/>
    </row>
    <row r="140" spans="2:10">
      <c r="B140" s="9"/>
      <c r="C140" s="9"/>
      <c r="D140" s="9"/>
      <c r="E140" s="9"/>
      <c r="F140" s="9"/>
      <c r="G140" s="9"/>
      <c r="H140" s="9"/>
      <c r="I140" s="9"/>
      <c r="J140" s="9"/>
    </row>
    <row r="141" spans="2:10">
      <c r="B141" s="9"/>
      <c r="C141" s="9"/>
      <c r="D141" s="9"/>
      <c r="E141" s="9"/>
      <c r="F141" s="9"/>
      <c r="G141" s="9"/>
      <c r="H141" s="9"/>
      <c r="I141" s="9"/>
      <c r="J141" s="9"/>
    </row>
    <row r="142" spans="2:10">
      <c r="B142" s="9"/>
      <c r="C142" s="9"/>
      <c r="D142" s="9"/>
      <c r="E142" s="9"/>
      <c r="F142" s="9"/>
      <c r="G142" s="9"/>
      <c r="H142" s="9"/>
      <c r="I142" s="9"/>
      <c r="J142" s="9"/>
    </row>
    <row r="143" spans="2:10">
      <c r="B143" s="9"/>
      <c r="C143" s="9"/>
      <c r="D143" s="9"/>
      <c r="E143" s="9"/>
      <c r="F143" s="9"/>
      <c r="G143" s="9"/>
      <c r="H143" s="9"/>
      <c r="I143" s="9"/>
      <c r="J143" s="9"/>
    </row>
    <row r="144" spans="2:10">
      <c r="B144" s="9"/>
      <c r="C144" s="9"/>
      <c r="D144" s="9"/>
      <c r="E144" s="9"/>
      <c r="F144" s="9"/>
      <c r="G144" s="9"/>
      <c r="H144" s="9"/>
      <c r="I144" s="9"/>
      <c r="J144" s="9"/>
    </row>
    <row r="145" spans="2:10">
      <c r="B145" s="9"/>
      <c r="C145" s="9"/>
      <c r="D145" s="9"/>
      <c r="E145" s="9"/>
      <c r="F145" s="9"/>
      <c r="G145" s="9"/>
      <c r="H145" s="9"/>
      <c r="I145" s="9"/>
      <c r="J145" s="9"/>
    </row>
    <row r="146" spans="2:10">
      <c r="B146" s="9"/>
      <c r="C146" s="9"/>
      <c r="D146" s="9"/>
      <c r="E146" s="9"/>
      <c r="F146" s="9"/>
      <c r="G146" s="9"/>
      <c r="H146" s="9"/>
      <c r="I146" s="9"/>
      <c r="J146" s="9"/>
    </row>
    <row r="147" spans="2:10">
      <c r="B147" s="9"/>
      <c r="C147" s="9"/>
      <c r="D147" s="9"/>
      <c r="E147" s="9"/>
      <c r="F147" s="9"/>
      <c r="G147" s="9"/>
      <c r="H147" s="9"/>
      <c r="I147" s="9"/>
      <c r="J147" s="9"/>
    </row>
    <row r="148" spans="2:10">
      <c r="B148" s="9"/>
      <c r="C148" s="9"/>
      <c r="D148" s="9"/>
      <c r="E148" s="9"/>
      <c r="F148" s="9"/>
      <c r="G148" s="9"/>
      <c r="H148" s="9"/>
      <c r="I148" s="9"/>
      <c r="J148" s="9"/>
    </row>
    <row r="149" spans="2:10">
      <c r="B149" s="9"/>
      <c r="C149" s="9"/>
      <c r="D149" s="9"/>
      <c r="E149" s="9"/>
      <c r="F149" s="9"/>
      <c r="G149" s="9"/>
      <c r="H149" s="9"/>
      <c r="I149" s="9"/>
      <c r="J149" s="9"/>
    </row>
    <row r="150" spans="2:10">
      <c r="B150" s="9"/>
      <c r="C150" s="9"/>
      <c r="D150" s="9"/>
      <c r="E150" s="9"/>
      <c r="F150" s="9"/>
      <c r="G150" s="9"/>
      <c r="H150" s="9"/>
      <c r="I150" s="9"/>
      <c r="J150" s="9"/>
    </row>
    <row r="151" spans="2:10">
      <c r="B151" s="9"/>
      <c r="C151" s="9"/>
      <c r="D151" s="9"/>
      <c r="E151" s="9"/>
      <c r="F151" s="9"/>
      <c r="G151" s="9"/>
      <c r="H151" s="9"/>
      <c r="I151" s="9"/>
      <c r="J151" s="9"/>
    </row>
    <row r="152" spans="2:10">
      <c r="B152" s="9"/>
      <c r="C152" s="9"/>
      <c r="D152" s="9"/>
      <c r="E152" s="9"/>
      <c r="F152" s="9"/>
      <c r="G152" s="9"/>
      <c r="H152" s="9"/>
      <c r="I152" s="9"/>
      <c r="J152" s="9"/>
    </row>
    <row r="153" spans="2:10">
      <c r="B153" s="9"/>
      <c r="C153" s="9"/>
      <c r="D153" s="9"/>
      <c r="E153" s="9"/>
      <c r="F153" s="9"/>
      <c r="G153" s="9"/>
      <c r="H153" s="9"/>
      <c r="I153" s="9"/>
      <c r="J153" s="9"/>
    </row>
    <row r="154" spans="2:10">
      <c r="B154" s="9"/>
      <c r="C154" s="9"/>
      <c r="D154" s="9"/>
      <c r="E154" s="9"/>
      <c r="F154" s="9"/>
      <c r="G154" s="9"/>
      <c r="H154" s="9"/>
      <c r="I154" s="9"/>
      <c r="J154" s="9"/>
    </row>
    <row r="155" spans="2:10">
      <c r="B155" s="9"/>
      <c r="C155" s="9"/>
      <c r="D155" s="9"/>
      <c r="E155" s="9"/>
      <c r="F155" s="9"/>
      <c r="G155" s="9"/>
      <c r="H155" s="9"/>
      <c r="I155" s="9"/>
      <c r="J155" s="9"/>
    </row>
    <row r="156" spans="2:10">
      <c r="B156" s="9"/>
      <c r="C156" s="9"/>
      <c r="D156" s="9"/>
      <c r="E156" s="9"/>
      <c r="F156" s="9"/>
      <c r="G156" s="9"/>
      <c r="H156" s="9"/>
      <c r="I156" s="9"/>
      <c r="J156" s="9"/>
    </row>
    <row r="157" spans="2:10">
      <c r="B157" s="9"/>
      <c r="C157" s="9"/>
      <c r="D157" s="9"/>
      <c r="E157" s="9"/>
      <c r="F157" s="9"/>
      <c r="G157" s="9"/>
      <c r="H157" s="9"/>
      <c r="I157" s="9"/>
      <c r="J157" s="9"/>
    </row>
    <row r="158" spans="2:10">
      <c r="B158" s="9"/>
      <c r="C158" s="9"/>
      <c r="D158" s="9"/>
      <c r="E158" s="9"/>
      <c r="F158" s="9"/>
      <c r="G158" s="9"/>
      <c r="H158" s="9"/>
      <c r="I158" s="9"/>
      <c r="J158" s="9"/>
    </row>
    <row r="159" spans="2:10">
      <c r="B159" s="9"/>
      <c r="C159" s="9"/>
      <c r="D159" s="9"/>
      <c r="E159" s="9"/>
      <c r="F159" s="9"/>
      <c r="G159" s="9"/>
      <c r="H159" s="9"/>
      <c r="I159" s="9"/>
      <c r="J159" s="9"/>
    </row>
    <row r="160" spans="2:10">
      <c r="B160" s="9"/>
      <c r="C160" s="9"/>
      <c r="D160" s="9"/>
      <c r="E160" s="9"/>
      <c r="F160" s="9"/>
      <c r="G160" s="9"/>
      <c r="H160" s="9"/>
      <c r="I160" s="9"/>
      <c r="J160" s="9"/>
    </row>
    <row r="161" spans="2:10">
      <c r="B161" s="9"/>
      <c r="C161" s="9"/>
      <c r="D161" s="9"/>
      <c r="E161" s="9"/>
      <c r="F161" s="9"/>
      <c r="G161" s="9"/>
      <c r="H161" s="9"/>
      <c r="I161" s="9"/>
      <c r="J161" s="9"/>
    </row>
    <row r="162" spans="2:10">
      <c r="B162" s="9"/>
      <c r="C162" s="9"/>
      <c r="D162" s="9"/>
      <c r="E162" s="9"/>
      <c r="F162" s="9"/>
      <c r="G162" s="9"/>
      <c r="H162" s="9"/>
      <c r="I162" s="9"/>
      <c r="J162" s="9"/>
    </row>
    <row r="163" spans="2:10">
      <c r="B163" s="9"/>
      <c r="C163" s="9"/>
      <c r="D163" s="9"/>
      <c r="E163" s="9"/>
      <c r="F163" s="9"/>
      <c r="G163" s="9"/>
      <c r="H163" s="9"/>
      <c r="I163" s="9"/>
      <c r="J163" s="9"/>
    </row>
    <row r="164" spans="2:10">
      <c r="B164" s="9"/>
      <c r="C164" s="9"/>
      <c r="D164" s="9"/>
      <c r="E164" s="9"/>
      <c r="F164" s="9"/>
      <c r="G164" s="9"/>
      <c r="H164" s="9"/>
      <c r="I164" s="9"/>
      <c r="J164" s="9"/>
    </row>
    <row r="165" spans="2:10">
      <c r="B165" s="9"/>
      <c r="C165" s="9"/>
      <c r="D165" s="9"/>
      <c r="E165" s="9"/>
      <c r="F165" s="9"/>
      <c r="G165" s="9"/>
      <c r="H165" s="9"/>
      <c r="I165" s="9"/>
      <c r="J165" s="9"/>
    </row>
    <row r="166" spans="2:10">
      <c r="B166" s="9"/>
      <c r="C166" s="9"/>
      <c r="D166" s="9"/>
      <c r="E166" s="9"/>
      <c r="F166" s="9"/>
      <c r="G166" s="9"/>
      <c r="H166" s="9"/>
      <c r="I166" s="9"/>
      <c r="J166" s="9"/>
    </row>
    <row r="167" spans="2:10">
      <c r="B167" s="9"/>
      <c r="C167" s="9"/>
      <c r="D167" s="9"/>
      <c r="E167" s="9"/>
      <c r="F167" s="9"/>
      <c r="G167" s="9"/>
      <c r="H167" s="9"/>
      <c r="I167" s="9"/>
      <c r="J167" s="9"/>
    </row>
    <row r="168" spans="2:10">
      <c r="B168" s="9"/>
      <c r="C168" s="9"/>
      <c r="D168" s="9"/>
      <c r="E168" s="9"/>
      <c r="F168" s="9"/>
      <c r="G168" s="9"/>
      <c r="H168" s="9"/>
      <c r="I168" s="9"/>
      <c r="J168" s="9"/>
    </row>
    <row r="169" spans="2:10">
      <c r="B169" s="9"/>
      <c r="C169" s="9"/>
      <c r="D169" s="9"/>
      <c r="E169" s="9"/>
      <c r="F169" s="9"/>
      <c r="G169" s="9"/>
      <c r="H169" s="9"/>
      <c r="I169" s="9"/>
      <c r="J169" s="9"/>
    </row>
    <row r="170" spans="2:10">
      <c r="B170" s="9"/>
      <c r="C170" s="9"/>
      <c r="D170" s="9"/>
      <c r="E170" s="9"/>
      <c r="F170" s="9"/>
      <c r="G170" s="9"/>
      <c r="H170" s="9"/>
      <c r="I170" s="9"/>
      <c r="J170" s="9"/>
    </row>
    <row r="171" spans="2:10">
      <c r="B171" s="9"/>
      <c r="C171" s="9"/>
      <c r="D171" s="9"/>
      <c r="E171" s="9"/>
      <c r="F171" s="9"/>
      <c r="G171" s="9"/>
      <c r="H171" s="9"/>
      <c r="I171" s="9"/>
      <c r="J171" s="9"/>
    </row>
    <row r="172" spans="2:10">
      <c r="B172" s="9"/>
      <c r="C172" s="9"/>
      <c r="D172" s="9"/>
      <c r="E172" s="9"/>
      <c r="F172" s="9"/>
      <c r="G172" s="9"/>
      <c r="H172" s="9"/>
      <c r="I172" s="9"/>
      <c r="J172" s="9"/>
    </row>
    <row r="173" spans="2:10">
      <c r="B173" s="9"/>
      <c r="C173" s="9"/>
      <c r="D173" s="9"/>
      <c r="E173" s="9"/>
      <c r="F173" s="9"/>
      <c r="G173" s="9"/>
      <c r="H173" s="9"/>
      <c r="I173" s="9"/>
      <c r="J173" s="9"/>
    </row>
    <row r="174" spans="2:10">
      <c r="B174" s="9"/>
      <c r="C174" s="9"/>
      <c r="D174" s="9"/>
      <c r="E174" s="9"/>
      <c r="F174" s="9"/>
      <c r="G174" s="9"/>
      <c r="H174" s="9"/>
      <c r="I174" s="9"/>
      <c r="J174" s="9"/>
    </row>
    <row r="175" spans="2:10">
      <c r="B175" s="9"/>
      <c r="C175" s="9"/>
      <c r="D175" s="9"/>
      <c r="E175" s="9"/>
      <c r="F175" s="9"/>
      <c r="G175" s="9"/>
      <c r="H175" s="9"/>
      <c r="I175" s="9"/>
      <c r="J175" s="9"/>
    </row>
    <row r="176" spans="2:10">
      <c r="B176" s="9"/>
      <c r="C176" s="9"/>
      <c r="D176" s="9"/>
      <c r="E176" s="9"/>
      <c r="F176" s="9"/>
      <c r="G176" s="9"/>
      <c r="H176" s="9"/>
      <c r="I176" s="9"/>
      <c r="J176" s="9"/>
    </row>
    <row r="177" spans="2:10">
      <c r="B177" s="9"/>
      <c r="C177" s="9"/>
      <c r="D177" s="9"/>
      <c r="E177" s="9"/>
      <c r="F177" s="9"/>
      <c r="G177" s="9"/>
      <c r="H177" s="9"/>
      <c r="I177" s="9"/>
      <c r="J177" s="9"/>
    </row>
    <row r="178" spans="2:10">
      <c r="B178" s="9"/>
      <c r="C178" s="9"/>
      <c r="D178" s="9"/>
      <c r="E178" s="9"/>
      <c r="F178" s="9"/>
      <c r="G178" s="9"/>
      <c r="H178" s="9"/>
      <c r="I178" s="9"/>
      <c r="J178" s="9"/>
    </row>
    <row r="179" spans="2:10">
      <c r="B179" s="9"/>
      <c r="C179" s="9"/>
      <c r="D179" s="9"/>
      <c r="E179" s="9"/>
      <c r="F179" s="9"/>
      <c r="G179" s="9"/>
      <c r="H179" s="9"/>
      <c r="I179" s="9"/>
      <c r="J179" s="9"/>
    </row>
    <row r="180" spans="2:10">
      <c r="C180" s="9"/>
      <c r="D180" s="9"/>
      <c r="E180" s="9"/>
      <c r="F180" s="9"/>
      <c r="G180" s="9"/>
      <c r="H180" s="9"/>
      <c r="I180" s="9"/>
      <c r="J180" s="9"/>
    </row>
    <row r="181" spans="2:10">
      <c r="C181" s="9"/>
      <c r="D181" s="9"/>
      <c r="E181" s="9"/>
      <c r="F181" s="9"/>
      <c r="G181" s="9"/>
      <c r="H181" s="9"/>
      <c r="I181" s="9"/>
      <c r="J181" s="9"/>
    </row>
    <row r="182" spans="2:10">
      <c r="C182" s="9"/>
      <c r="D182" s="9"/>
      <c r="E182" s="9"/>
      <c r="F182" s="9"/>
      <c r="G182" s="9"/>
      <c r="H182" s="9"/>
      <c r="I182" s="9"/>
      <c r="J182" s="9"/>
    </row>
    <row r="183" spans="2:10">
      <c r="C183" s="9"/>
      <c r="D183" s="9"/>
      <c r="E183" s="9"/>
      <c r="F183" s="9"/>
      <c r="G183" s="9"/>
      <c r="H183" s="9"/>
      <c r="I183" s="9"/>
      <c r="J183" s="9"/>
    </row>
    <row r="184" spans="2:10">
      <c r="C184" s="9"/>
      <c r="D184" s="9"/>
      <c r="E184" s="9"/>
      <c r="F184" s="9"/>
      <c r="G184" s="9"/>
      <c r="H184" s="9"/>
      <c r="I184" s="9"/>
      <c r="J184" s="9"/>
    </row>
    <row r="185" spans="2:10">
      <c r="C185" s="9"/>
      <c r="D185" s="9"/>
      <c r="E185" s="9"/>
      <c r="F185" s="9"/>
      <c r="G185" s="9"/>
      <c r="H185" s="9"/>
      <c r="I185" s="9"/>
      <c r="J185" s="9"/>
    </row>
    <row r="186" spans="2:10">
      <c r="C186" s="9"/>
      <c r="D186" s="9"/>
      <c r="E186" s="9"/>
      <c r="F186" s="9"/>
      <c r="G186" s="9"/>
      <c r="H186" s="9"/>
      <c r="I186" s="9"/>
      <c r="J186" s="9"/>
    </row>
    <row r="187" spans="2:10">
      <c r="C187" s="9"/>
      <c r="D187" s="9"/>
      <c r="E187" s="9"/>
      <c r="F187" s="9"/>
      <c r="G187" s="9"/>
      <c r="H187" s="9"/>
      <c r="I187" s="9"/>
      <c r="J187" s="9"/>
    </row>
    <row r="188" spans="2:10">
      <c r="C188" s="9"/>
      <c r="D188" s="9"/>
      <c r="E188" s="9"/>
      <c r="F188" s="9"/>
      <c r="G188" s="9"/>
      <c r="H188" s="9"/>
      <c r="I188" s="9"/>
      <c r="J188" s="9"/>
    </row>
    <row r="189" spans="2:10">
      <c r="C189" s="9"/>
      <c r="D189" s="9"/>
      <c r="E189" s="9"/>
      <c r="F189" s="9"/>
      <c r="G189" s="9"/>
      <c r="H189" s="9"/>
      <c r="I189" s="9"/>
      <c r="J189" s="9"/>
    </row>
    <row r="190" spans="2:10">
      <c r="C190" s="9"/>
      <c r="D190" s="9"/>
      <c r="E190" s="9"/>
      <c r="F190" s="9"/>
      <c r="G190" s="9"/>
      <c r="H190" s="9"/>
      <c r="I190" s="9"/>
      <c r="J190" s="9"/>
    </row>
    <row r="191" spans="2:10">
      <c r="C191" s="9"/>
      <c r="D191" s="9"/>
      <c r="E191" s="9"/>
      <c r="F191" s="9"/>
      <c r="G191" s="9"/>
      <c r="H191" s="9"/>
      <c r="I191" s="9"/>
      <c r="J191" s="9"/>
    </row>
    <row r="192" spans="2:10">
      <c r="C192" s="9"/>
      <c r="D192" s="9"/>
      <c r="E192" s="9"/>
      <c r="F192" s="9"/>
      <c r="G192" s="9"/>
      <c r="H192" s="9"/>
      <c r="I192" s="9"/>
      <c r="J192" s="9"/>
    </row>
    <row r="193" spans="3:10">
      <c r="C193" s="9"/>
      <c r="D193" s="9"/>
      <c r="E193" s="9"/>
      <c r="F193" s="9"/>
      <c r="G193" s="9"/>
      <c r="H193" s="9"/>
      <c r="I193" s="9"/>
      <c r="J193" s="9"/>
    </row>
    <row r="194" spans="3:10">
      <c r="C194" s="9"/>
      <c r="D194" s="9"/>
      <c r="E194" s="9"/>
      <c r="F194" s="9"/>
      <c r="G194" s="9"/>
      <c r="H194" s="9"/>
      <c r="I194" s="9"/>
      <c r="J194" s="9"/>
    </row>
    <row r="195" spans="3:10">
      <c r="C195" s="9"/>
      <c r="D195" s="9"/>
      <c r="E195" s="9"/>
      <c r="F195" s="9"/>
      <c r="G195" s="9"/>
      <c r="H195" s="9"/>
      <c r="I195" s="9"/>
      <c r="J195" s="9"/>
    </row>
    <row r="196" spans="3:10">
      <c r="C196" s="9"/>
      <c r="D196" s="9"/>
      <c r="E196" s="9"/>
      <c r="F196" s="9"/>
      <c r="G196" s="9"/>
      <c r="H196" s="9"/>
      <c r="I196" s="9"/>
      <c r="J196" s="9"/>
    </row>
    <row r="197" spans="3:10">
      <c r="C197" s="9"/>
      <c r="D197" s="9"/>
      <c r="E197" s="9"/>
      <c r="F197" s="9"/>
      <c r="G197" s="9"/>
      <c r="H197" s="9"/>
      <c r="I197" s="9"/>
      <c r="J197" s="9"/>
    </row>
    <row r="447" spans="3:6">
      <c r="C447" s="1"/>
      <c r="D447" s="1"/>
      <c r="E447" s="1"/>
      <c r="F447" s="1"/>
    </row>
  </sheetData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topLeftCell="A5" workbookViewId="0">
      <selection sqref="A1:I29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  <col min="9" max="9" width="11.7109375" customWidth="1"/>
  </cols>
  <sheetData>
    <row r="1" spans="1:10" ht="15.75">
      <c r="A1" s="22"/>
      <c r="B1" s="22"/>
      <c r="C1" s="22"/>
      <c r="D1" s="22"/>
      <c r="E1" s="22"/>
      <c r="F1" s="22"/>
      <c r="G1" s="22"/>
      <c r="H1" s="22" t="s">
        <v>30</v>
      </c>
      <c r="I1" s="22"/>
    </row>
    <row r="2" spans="1:10" ht="15.75">
      <c r="A2" s="22" t="s">
        <v>57</v>
      </c>
      <c r="B2" s="22"/>
      <c r="C2" s="22"/>
      <c r="D2" s="22"/>
      <c r="E2" s="22"/>
      <c r="F2" s="22"/>
      <c r="G2" s="22"/>
      <c r="H2" s="22"/>
      <c r="I2" s="22"/>
    </row>
    <row r="3" spans="1:10" ht="71.25">
      <c r="A3" s="34" t="s">
        <v>15</v>
      </c>
      <c r="B3" s="35" t="s">
        <v>52</v>
      </c>
      <c r="C3" s="35" t="s">
        <v>53</v>
      </c>
      <c r="D3" s="35" t="s">
        <v>5</v>
      </c>
      <c r="E3" s="35" t="s">
        <v>46</v>
      </c>
      <c r="F3" s="36" t="s">
        <v>54</v>
      </c>
      <c r="G3" s="35" t="s">
        <v>46</v>
      </c>
      <c r="H3" s="36" t="s">
        <v>55</v>
      </c>
      <c r="I3" s="35" t="s">
        <v>46</v>
      </c>
    </row>
    <row r="4" spans="1:10" ht="28.5">
      <c r="A4" s="34" t="s">
        <v>16</v>
      </c>
      <c r="B4" s="40">
        <f>SUM(B5:B8)</f>
        <v>3633</v>
      </c>
      <c r="C4" s="40">
        <f>SUM(C5:C8)</f>
        <v>3890.8</v>
      </c>
      <c r="D4" s="40">
        <f t="shared" ref="D4:D26" si="0">C4-B4</f>
        <v>257.80000000000018</v>
      </c>
      <c r="E4" s="42">
        <f t="shared" ref="E4:E19" si="1">D4/B4*100</f>
        <v>7.0960638590696439</v>
      </c>
      <c r="F4" s="47">
        <f>SUM(F5:F7)</f>
        <v>3809.8</v>
      </c>
      <c r="G4" s="42">
        <f>(F4/C4*100)-100</f>
        <v>-2.0818340701141125</v>
      </c>
      <c r="H4" s="47">
        <f>SUM(H5:H7)</f>
        <v>2947.1</v>
      </c>
      <c r="I4" s="41">
        <f t="shared" ref="I4:I11" si="2">H4/F4*100-100</f>
        <v>-22.644233293086259</v>
      </c>
      <c r="J4" s="32"/>
    </row>
    <row r="5" spans="1:10" ht="52.5" customHeight="1">
      <c r="A5" s="37" t="s">
        <v>17</v>
      </c>
      <c r="B5" s="41">
        <v>933.4</v>
      </c>
      <c r="C5" s="41">
        <v>1078.5</v>
      </c>
      <c r="D5" s="48">
        <f t="shared" si="0"/>
        <v>145.10000000000002</v>
      </c>
      <c r="E5" s="42">
        <f t="shared" si="1"/>
        <v>15.545318191557749</v>
      </c>
      <c r="F5" s="41">
        <v>1078.5</v>
      </c>
      <c r="G5" s="42">
        <f>(F5/C5*100)-100</f>
        <v>0</v>
      </c>
      <c r="H5" s="41">
        <v>1078.5</v>
      </c>
      <c r="I5" s="41">
        <f t="shared" si="2"/>
        <v>0</v>
      </c>
      <c r="J5" s="17"/>
    </row>
    <row r="6" spans="1:10" ht="42.75">
      <c r="A6" s="37" t="s">
        <v>18</v>
      </c>
      <c r="B6" s="41">
        <v>2642.2</v>
      </c>
      <c r="C6" s="41">
        <v>2754.9</v>
      </c>
      <c r="D6" s="48">
        <f t="shared" si="0"/>
        <v>112.70000000000027</v>
      </c>
      <c r="E6" s="42">
        <f t="shared" si="1"/>
        <v>4.2653849065173066</v>
      </c>
      <c r="F6" s="41">
        <v>2684.9</v>
      </c>
      <c r="G6" s="42">
        <f>(F6/C6*100)-100</f>
        <v>-2.5409270753929434</v>
      </c>
      <c r="H6" s="41">
        <v>1868.6</v>
      </c>
      <c r="I6" s="41">
        <f t="shared" si="2"/>
        <v>-30.403366978285973</v>
      </c>
      <c r="J6" s="17"/>
    </row>
    <row r="7" spans="1:10" ht="57">
      <c r="A7" s="37" t="s">
        <v>50</v>
      </c>
      <c r="B7" s="41">
        <v>46.4</v>
      </c>
      <c r="C7" s="41">
        <v>46.4</v>
      </c>
      <c r="D7" s="48">
        <f t="shared" si="0"/>
        <v>0</v>
      </c>
      <c r="E7" s="42">
        <f t="shared" si="1"/>
        <v>0</v>
      </c>
      <c r="F7" s="41">
        <v>46.4</v>
      </c>
      <c r="G7" s="42">
        <f>(F7/C7*100)-100</f>
        <v>0</v>
      </c>
      <c r="H7" s="41">
        <v>0</v>
      </c>
      <c r="I7" s="41">
        <f t="shared" si="2"/>
        <v>-100</v>
      </c>
      <c r="J7" s="17"/>
    </row>
    <row r="8" spans="1:10" ht="34.5" customHeight="1">
      <c r="A8" s="37" t="s">
        <v>19</v>
      </c>
      <c r="B8" s="41">
        <v>11</v>
      </c>
      <c r="C8" s="41">
        <v>11</v>
      </c>
      <c r="D8" s="48">
        <f t="shared" ref="D8" si="3">C8-B8</f>
        <v>0</v>
      </c>
      <c r="E8" s="42">
        <f t="shared" ref="E8" si="4">D8/B8*100</f>
        <v>0</v>
      </c>
      <c r="F8" s="41">
        <v>0</v>
      </c>
      <c r="G8" s="42"/>
      <c r="H8" s="41">
        <v>0</v>
      </c>
      <c r="I8" s="41"/>
      <c r="J8" s="17"/>
    </row>
    <row r="9" spans="1:10" ht="21" customHeight="1">
      <c r="A9" s="34" t="s">
        <v>31</v>
      </c>
      <c r="B9" s="42">
        <f>B10</f>
        <v>133</v>
      </c>
      <c r="C9" s="42">
        <f>C10</f>
        <v>0</v>
      </c>
      <c r="D9" s="40">
        <f t="shared" si="0"/>
        <v>-133</v>
      </c>
      <c r="E9" s="42">
        <f t="shared" si="1"/>
        <v>-100</v>
      </c>
      <c r="F9" s="42">
        <f>F10</f>
        <v>0</v>
      </c>
      <c r="G9" s="42"/>
      <c r="H9" s="42">
        <f>H10</f>
        <v>0</v>
      </c>
      <c r="I9" s="41"/>
      <c r="J9" s="17"/>
    </row>
    <row r="10" spans="1:10" ht="33.75" customHeight="1">
      <c r="A10" s="37" t="s">
        <v>41</v>
      </c>
      <c r="B10" s="41">
        <v>133</v>
      </c>
      <c r="C10" s="41">
        <v>0</v>
      </c>
      <c r="D10" s="48">
        <f t="shared" si="0"/>
        <v>-133</v>
      </c>
      <c r="E10" s="42">
        <f t="shared" si="1"/>
        <v>-100</v>
      </c>
      <c r="F10" s="41">
        <v>0</v>
      </c>
      <c r="G10" s="42"/>
      <c r="H10" s="41">
        <v>0</v>
      </c>
      <c r="I10" s="41"/>
      <c r="J10" s="17"/>
    </row>
    <row r="11" spans="1:10" ht="48.75" customHeight="1">
      <c r="A11" s="34" t="s">
        <v>20</v>
      </c>
      <c r="B11" s="42">
        <f>SUM(B12:B12)</f>
        <v>10</v>
      </c>
      <c r="C11" s="42">
        <f>SUM(C12:C12)</f>
        <v>12</v>
      </c>
      <c r="D11" s="40">
        <f t="shared" si="0"/>
        <v>2</v>
      </c>
      <c r="E11" s="42">
        <f t="shared" si="1"/>
        <v>20</v>
      </c>
      <c r="F11" s="42">
        <v>12</v>
      </c>
      <c r="G11" s="42">
        <f t="shared" ref="G9:G11" si="5">(F11/C11*100)-100</f>
        <v>0</v>
      </c>
      <c r="H11" s="42">
        <v>12</v>
      </c>
      <c r="I11" s="41">
        <f t="shared" si="2"/>
        <v>0</v>
      </c>
      <c r="J11" s="17"/>
    </row>
    <row r="12" spans="1:10" ht="71.25">
      <c r="A12" s="37" t="s">
        <v>47</v>
      </c>
      <c r="B12" s="43">
        <v>10</v>
      </c>
      <c r="C12" s="43">
        <v>12</v>
      </c>
      <c r="D12" s="40">
        <f t="shared" si="0"/>
        <v>2</v>
      </c>
      <c r="E12" s="42">
        <f t="shared" si="1"/>
        <v>20</v>
      </c>
      <c r="F12" s="41">
        <v>12</v>
      </c>
      <c r="G12" s="42">
        <v>10</v>
      </c>
      <c r="H12" s="41">
        <v>12</v>
      </c>
      <c r="I12" s="41">
        <f t="shared" ref="I12:I27" si="6">H12/F12*100-100</f>
        <v>0</v>
      </c>
      <c r="J12" s="17"/>
    </row>
    <row r="13" spans="1:10" ht="28.5">
      <c r="A13" s="34" t="s">
        <v>21</v>
      </c>
      <c r="B13" s="42">
        <f>B14+B15+B16</f>
        <v>3474.3</v>
      </c>
      <c r="C13" s="42">
        <f>SUM(C15:C15)</f>
        <v>4653.3</v>
      </c>
      <c r="D13" s="47">
        <f t="shared" si="0"/>
        <v>1179</v>
      </c>
      <c r="E13" s="42">
        <f t="shared" si="1"/>
        <v>33.934893359813486</v>
      </c>
      <c r="F13" s="42">
        <f>SUM(F15:F15)</f>
        <v>0</v>
      </c>
      <c r="G13" s="42">
        <f t="shared" ref="G13:G27" si="7">(F13/C13*100)-100</f>
        <v>-100</v>
      </c>
      <c r="H13" s="42">
        <f>SUM(H15:H15)</f>
        <v>0</v>
      </c>
      <c r="I13" s="41"/>
      <c r="J13" s="17"/>
    </row>
    <row r="14" spans="1:10" hidden="1">
      <c r="A14" s="37" t="s">
        <v>48</v>
      </c>
      <c r="B14" s="41"/>
      <c r="C14" s="42">
        <v>0</v>
      </c>
      <c r="D14" s="45">
        <f t="shared" ref="D14" si="8">C14-B14</f>
        <v>0</v>
      </c>
      <c r="E14" s="42" t="e">
        <f t="shared" ref="E14" si="9">D14/B14*100</f>
        <v>#DIV/0!</v>
      </c>
      <c r="F14" s="42"/>
      <c r="G14" s="42"/>
      <c r="H14" s="42"/>
      <c r="I14" s="41" t="e">
        <f t="shared" si="6"/>
        <v>#DIV/0!</v>
      </c>
      <c r="J14" s="17"/>
    </row>
    <row r="15" spans="1:10" ht="28.5">
      <c r="A15" s="37" t="s">
        <v>32</v>
      </c>
      <c r="B15" s="41">
        <v>3474.3</v>
      </c>
      <c r="C15" s="41">
        <v>4653.3</v>
      </c>
      <c r="D15" s="45">
        <f t="shared" si="0"/>
        <v>1179</v>
      </c>
      <c r="E15" s="42">
        <f t="shared" si="1"/>
        <v>33.934893359813486</v>
      </c>
      <c r="F15" s="41">
        <v>0</v>
      </c>
      <c r="G15" s="42">
        <f t="shared" si="7"/>
        <v>-100</v>
      </c>
      <c r="H15" s="41">
        <v>0</v>
      </c>
      <c r="I15" s="41"/>
      <c r="J15" s="17"/>
    </row>
    <row r="16" spans="1:10" ht="28.5" hidden="1">
      <c r="A16" s="37" t="s">
        <v>49</v>
      </c>
      <c r="B16" s="41"/>
      <c r="C16" s="41">
        <v>0</v>
      </c>
      <c r="D16" s="45">
        <f t="shared" si="0"/>
        <v>0</v>
      </c>
      <c r="E16" s="42" t="e">
        <f t="shared" si="1"/>
        <v>#DIV/0!</v>
      </c>
      <c r="F16" s="41"/>
      <c r="G16" s="42"/>
      <c r="H16" s="41"/>
      <c r="I16" s="41" t="e">
        <f t="shared" si="6"/>
        <v>#DIV/0!</v>
      </c>
      <c r="J16" s="17"/>
    </row>
    <row r="17" spans="1:10" ht="28.5">
      <c r="A17" s="34" t="s">
        <v>22</v>
      </c>
      <c r="B17" s="44">
        <f>SUM(B18:B19)</f>
        <v>4708.6000000000004</v>
      </c>
      <c r="C17" s="44">
        <f>SUM(C18:C19)</f>
        <v>2246</v>
      </c>
      <c r="D17" s="47">
        <f t="shared" si="0"/>
        <v>-2462.6000000000004</v>
      </c>
      <c r="E17" s="42">
        <f t="shared" si="1"/>
        <v>-52.300046723017459</v>
      </c>
      <c r="F17" s="42">
        <f>SUM(F18:F19)</f>
        <v>1082.9000000000001</v>
      </c>
      <c r="G17" s="42">
        <f t="shared" si="7"/>
        <v>-51.785396260017805</v>
      </c>
      <c r="H17" s="42">
        <f>SUM(H18:H19)</f>
        <v>1693.9</v>
      </c>
      <c r="I17" s="41">
        <f t="shared" si="6"/>
        <v>56.422569027611047</v>
      </c>
      <c r="J17" s="17"/>
    </row>
    <row r="18" spans="1:10">
      <c r="A18" s="37" t="s">
        <v>35</v>
      </c>
      <c r="B18" s="43">
        <v>130</v>
      </c>
      <c r="C18" s="43">
        <v>144.80000000000001</v>
      </c>
      <c r="D18" s="45">
        <f t="shared" si="0"/>
        <v>14.800000000000011</v>
      </c>
      <c r="E18" s="42">
        <f t="shared" si="1"/>
        <v>11.384615384615394</v>
      </c>
      <c r="F18" s="41">
        <v>44</v>
      </c>
      <c r="G18" s="42">
        <f t="shared" si="7"/>
        <v>-69.613259668508292</v>
      </c>
      <c r="H18" s="41">
        <v>44</v>
      </c>
      <c r="I18" s="41">
        <f t="shared" si="6"/>
        <v>0</v>
      </c>
      <c r="J18" s="17"/>
    </row>
    <row r="19" spans="1:10">
      <c r="A19" s="37" t="s">
        <v>33</v>
      </c>
      <c r="B19" s="41">
        <v>4578.6000000000004</v>
      </c>
      <c r="C19" s="41">
        <v>2101.1999999999998</v>
      </c>
      <c r="D19" s="45">
        <f t="shared" si="0"/>
        <v>-2477.4000000000005</v>
      </c>
      <c r="E19" s="42">
        <f t="shared" si="1"/>
        <v>-54.108242694273365</v>
      </c>
      <c r="F19" s="41">
        <v>1038.9000000000001</v>
      </c>
      <c r="G19" s="42">
        <f t="shared" si="7"/>
        <v>-50.556824671616212</v>
      </c>
      <c r="H19" s="41">
        <v>1649.9</v>
      </c>
      <c r="I19" s="41">
        <f t="shared" si="6"/>
        <v>58.812205217056487</v>
      </c>
      <c r="J19" s="17"/>
    </row>
    <row r="20" spans="1:10">
      <c r="A20" s="34" t="s">
        <v>34</v>
      </c>
      <c r="B20" s="42">
        <f>SUM(B21:B21)</f>
        <v>1774.7</v>
      </c>
      <c r="C20" s="42">
        <f>SUM(C21:C21)</f>
        <v>1682.1</v>
      </c>
      <c r="D20" s="47">
        <f t="shared" si="0"/>
        <v>-92.600000000000136</v>
      </c>
      <c r="E20" s="42">
        <f t="shared" ref="E20:E21" si="10">D20/B20*100</f>
        <v>-5.2177832873161734</v>
      </c>
      <c r="F20" s="42">
        <f>SUM(F21:F21)</f>
        <v>1696.3</v>
      </c>
      <c r="G20" s="42">
        <f t="shared" si="7"/>
        <v>0.84418286665477638</v>
      </c>
      <c r="H20" s="42">
        <f>SUM(H21:H21)</f>
        <v>1855.6</v>
      </c>
      <c r="I20" s="41">
        <f t="shared" si="6"/>
        <v>9.3910275305075857</v>
      </c>
      <c r="J20" s="17"/>
    </row>
    <row r="21" spans="1:10">
      <c r="A21" s="37" t="s">
        <v>23</v>
      </c>
      <c r="B21" s="45">
        <v>1774.7</v>
      </c>
      <c r="C21" s="41">
        <v>1682.1</v>
      </c>
      <c r="D21" s="45">
        <f t="shared" si="0"/>
        <v>-92.600000000000136</v>
      </c>
      <c r="E21" s="42">
        <f t="shared" si="10"/>
        <v>-5.2177832873161734</v>
      </c>
      <c r="F21" s="41">
        <v>1696.3</v>
      </c>
      <c r="G21" s="42">
        <f t="shared" si="7"/>
        <v>0.84418286665477638</v>
      </c>
      <c r="H21" s="41">
        <v>1855.6</v>
      </c>
      <c r="I21" s="41">
        <f t="shared" si="6"/>
        <v>9.3910275305075857</v>
      </c>
      <c r="J21" s="17"/>
    </row>
    <row r="22" spans="1:10">
      <c r="A22" s="34" t="s">
        <v>24</v>
      </c>
      <c r="B22" s="42">
        <f>SUM(B23:B24)</f>
        <v>430.7</v>
      </c>
      <c r="C22" s="42">
        <f>SUM(C23:C24)</f>
        <v>430.7</v>
      </c>
      <c r="D22" s="45">
        <f t="shared" si="0"/>
        <v>0</v>
      </c>
      <c r="E22" s="42">
        <f t="shared" ref="E22:E23" si="11">D22/B22*100</f>
        <v>0</v>
      </c>
      <c r="F22" s="42">
        <f>SUM(F23:F24)</f>
        <v>430.7</v>
      </c>
      <c r="G22" s="42">
        <f t="shared" si="7"/>
        <v>0</v>
      </c>
      <c r="H22" s="42">
        <f>SUM(H23:H24)</f>
        <v>430.7</v>
      </c>
      <c r="I22" s="41">
        <f t="shared" si="6"/>
        <v>0</v>
      </c>
      <c r="J22" s="33"/>
    </row>
    <row r="23" spans="1:10">
      <c r="A23" s="37" t="s">
        <v>38</v>
      </c>
      <c r="B23" s="41">
        <v>430.7</v>
      </c>
      <c r="C23" s="41">
        <v>430.7</v>
      </c>
      <c r="D23" s="45">
        <f t="shared" si="0"/>
        <v>0</v>
      </c>
      <c r="E23" s="42">
        <f t="shared" si="11"/>
        <v>0</v>
      </c>
      <c r="F23" s="41">
        <v>430.7</v>
      </c>
      <c r="G23" s="42">
        <f t="shared" si="7"/>
        <v>0</v>
      </c>
      <c r="H23" s="41">
        <v>430.7</v>
      </c>
      <c r="I23" s="41">
        <f t="shared" si="6"/>
        <v>0</v>
      </c>
      <c r="J23" s="33"/>
    </row>
    <row r="24" spans="1:10" ht="28.5" hidden="1">
      <c r="A24" s="37" t="s">
        <v>25</v>
      </c>
      <c r="B24" s="41">
        <v>0</v>
      </c>
      <c r="C24" s="41">
        <v>0</v>
      </c>
      <c r="D24" s="45">
        <f t="shared" si="0"/>
        <v>0</v>
      </c>
      <c r="E24" s="42" t="e">
        <f t="shared" ref="E24:E26" si="12">D24/B24*100</f>
        <v>#DIV/0!</v>
      </c>
      <c r="F24" s="41"/>
      <c r="G24" s="42" t="e">
        <f t="shared" si="7"/>
        <v>#DIV/0!</v>
      </c>
      <c r="H24" s="41"/>
      <c r="I24" s="41" t="e">
        <f t="shared" si="6"/>
        <v>#DIV/0!</v>
      </c>
      <c r="J24" s="33"/>
    </row>
    <row r="25" spans="1:10" ht="18.75" hidden="1" customHeight="1">
      <c r="A25" s="34" t="s">
        <v>36</v>
      </c>
      <c r="B25" s="42">
        <f>B26</f>
        <v>0</v>
      </c>
      <c r="C25" s="42">
        <f>C26</f>
        <v>0</v>
      </c>
      <c r="D25" s="47">
        <f t="shared" si="0"/>
        <v>0</v>
      </c>
      <c r="E25" s="42" t="e">
        <f t="shared" si="12"/>
        <v>#DIV/0!</v>
      </c>
      <c r="F25" s="42">
        <f>F26</f>
        <v>0</v>
      </c>
      <c r="G25" s="42"/>
      <c r="H25" s="42">
        <f>H26</f>
        <v>0</v>
      </c>
      <c r="I25" s="41"/>
      <c r="J25" s="33"/>
    </row>
    <row r="26" spans="1:10" ht="32.25" hidden="1" customHeight="1">
      <c r="A26" s="37" t="s">
        <v>37</v>
      </c>
      <c r="B26" s="41"/>
      <c r="C26" s="41"/>
      <c r="D26" s="45">
        <f t="shared" si="0"/>
        <v>0</v>
      </c>
      <c r="E26" s="42" t="e">
        <f t="shared" si="12"/>
        <v>#DIV/0!</v>
      </c>
      <c r="F26" s="41"/>
      <c r="G26" s="42"/>
      <c r="H26" s="41"/>
      <c r="I26" s="41"/>
      <c r="J26" s="33"/>
    </row>
    <row r="27" spans="1:10">
      <c r="A27" s="38" t="s">
        <v>27</v>
      </c>
      <c r="B27" s="42">
        <f>SUM(B4+B9+B11+B13+B17+B20+B22+B25)</f>
        <v>14164.300000000003</v>
      </c>
      <c r="C27" s="42">
        <f>SUM(C4+C9+C11+C13+C17+C20+C22+Q9)+C25</f>
        <v>12914.900000000001</v>
      </c>
      <c r="D27" s="47">
        <f>C27-B27</f>
        <v>-1249.4000000000015</v>
      </c>
      <c r="E27" s="42">
        <f t="shared" ref="E27:E29" si="13">D27/B27*100</f>
        <v>-8.820767704722444</v>
      </c>
      <c r="F27" s="42">
        <f>SUM(F4+F9+F11+F13+F17+F20+F22+F25)</f>
        <v>7031.7000000000007</v>
      </c>
      <c r="G27" s="42">
        <f t="shared" si="7"/>
        <v>-45.553585393615123</v>
      </c>
      <c r="H27" s="42">
        <f>SUM(H4+H9+H11+H13+H17+H20+H22+H25)</f>
        <v>6939.3</v>
      </c>
      <c r="I27" s="41">
        <f t="shared" si="6"/>
        <v>-1.3140492341823631</v>
      </c>
      <c r="J27" s="32"/>
    </row>
    <row r="28" spans="1:10" ht="28.5">
      <c r="A28" s="34" t="s">
        <v>28</v>
      </c>
      <c r="B28" s="41"/>
      <c r="C28" s="41"/>
      <c r="D28" s="41"/>
      <c r="E28" s="42"/>
      <c r="F28" s="41">
        <v>163.9</v>
      </c>
      <c r="G28" s="42"/>
      <c r="H28" s="41">
        <v>331.6</v>
      </c>
      <c r="I28" s="41"/>
      <c r="J28" s="32"/>
    </row>
    <row r="29" spans="1:10">
      <c r="A29" s="39" t="s">
        <v>26</v>
      </c>
      <c r="B29" s="42">
        <f>SUM(B4+B9+B11+B13+B17+B20+B22)+B25</f>
        <v>14164.300000000003</v>
      </c>
      <c r="C29" s="42">
        <f>SUM(C4+C9+C11+C13+C17+C20+C22)+C25</f>
        <v>12914.900000000001</v>
      </c>
      <c r="D29" s="47">
        <f>C29-B29</f>
        <v>-1249.4000000000015</v>
      </c>
      <c r="E29" s="42">
        <f t="shared" si="13"/>
        <v>-8.820767704722444</v>
      </c>
      <c r="F29" s="42">
        <f>SUM(F4+F9+F11+F13+F17+F20+F22)+F25+F28</f>
        <v>7195.6</v>
      </c>
      <c r="G29" s="42">
        <f>(F29/C29*100)-100</f>
        <v>-44.284508590852433</v>
      </c>
      <c r="H29" s="42">
        <f>SUM(H4+H9+H11+H13+H17+H20+H22)+H25+H28</f>
        <v>7270.9000000000005</v>
      </c>
      <c r="I29" s="42">
        <f>H29/F29*100-100</f>
        <v>1.0464728445160887</v>
      </c>
      <c r="J29" s="32"/>
    </row>
    <row r="30" spans="1:10" ht="15.75">
      <c r="A30" s="31"/>
      <c r="B30" s="46"/>
      <c r="C30" s="46"/>
      <c r="D30" s="46"/>
      <c r="E30" s="46"/>
      <c r="F30" s="46"/>
      <c r="G30" s="46"/>
      <c r="H30" s="46"/>
      <c r="I30" s="46"/>
      <c r="J30" s="32"/>
    </row>
    <row r="31" spans="1:10">
      <c r="A31" s="12"/>
      <c r="B31" s="16"/>
      <c r="C31" s="16"/>
      <c r="D31" s="13"/>
      <c r="E31" s="13"/>
      <c r="F31" s="13"/>
      <c r="G31" s="13"/>
      <c r="H31" s="13"/>
      <c r="I31" s="13"/>
    </row>
    <row r="32" spans="1:10">
      <c r="A32" s="12"/>
      <c r="B32" s="16"/>
      <c r="C32" s="16"/>
      <c r="D32" s="13"/>
      <c r="E32" s="13"/>
      <c r="F32" s="13"/>
      <c r="G32" s="15"/>
      <c r="H32" s="13"/>
      <c r="I32" s="13"/>
    </row>
    <row r="33" spans="2:9">
      <c r="B33" s="10"/>
      <c r="C33" s="10"/>
      <c r="D33" s="10"/>
      <c r="E33" s="10"/>
      <c r="F33" s="10"/>
      <c r="G33" s="10"/>
      <c r="H33" s="10"/>
      <c r="I33" s="10"/>
    </row>
    <row r="34" spans="2:9">
      <c r="B34" s="9"/>
      <c r="C34" s="9"/>
      <c r="D34" s="9"/>
      <c r="E34" s="9"/>
      <c r="F34" s="9"/>
      <c r="G34" s="9"/>
      <c r="H34" s="9"/>
      <c r="I34" s="9"/>
    </row>
    <row r="35" spans="2:9">
      <c r="B35" s="9"/>
      <c r="C35" s="9"/>
      <c r="D35" s="9"/>
      <c r="E35" s="9"/>
      <c r="F35" s="9"/>
      <c r="G35" s="9"/>
      <c r="H35" s="9"/>
      <c r="I35" s="9"/>
    </row>
    <row r="36" spans="2:9">
      <c r="B36" s="9"/>
      <c r="C36" s="9"/>
      <c r="D36" s="9"/>
      <c r="E36" s="9"/>
      <c r="F36" s="9"/>
      <c r="G36" s="9"/>
      <c r="H36" s="9"/>
      <c r="I36" s="9"/>
    </row>
    <row r="37" spans="2:9">
      <c r="B37" s="9"/>
      <c r="C37" s="9"/>
      <c r="D37" s="9"/>
      <c r="E37" s="9"/>
      <c r="F37" s="9"/>
      <c r="G37" s="9"/>
      <c r="H37" s="9"/>
      <c r="I37" s="9"/>
    </row>
    <row r="38" spans="2:9">
      <c r="B38" s="9"/>
      <c r="C38" s="9"/>
      <c r="D38" s="9"/>
      <c r="E38" s="9"/>
      <c r="F38" s="9"/>
      <c r="G38" s="9"/>
      <c r="H38" s="9"/>
      <c r="I38" s="9"/>
    </row>
    <row r="39" spans="2:9">
      <c r="B39" s="9"/>
      <c r="C39" s="9"/>
      <c r="D39" s="9"/>
      <c r="E39" s="9"/>
      <c r="F39" s="9"/>
      <c r="G39" s="9"/>
      <c r="H39" s="9"/>
      <c r="I39" s="9"/>
    </row>
    <row r="40" spans="2:9">
      <c r="B40" s="9"/>
      <c r="C40" s="9"/>
      <c r="D40" s="9"/>
      <c r="E40" s="9"/>
      <c r="F40" s="9"/>
      <c r="G40" s="9"/>
      <c r="H40" s="9"/>
      <c r="I40" s="9"/>
    </row>
    <row r="41" spans="2:9">
      <c r="B41" s="9"/>
      <c r="C41" s="9"/>
      <c r="D41" s="9"/>
      <c r="E41" s="9"/>
      <c r="F41" s="9"/>
      <c r="G41" s="9"/>
      <c r="H41" s="9"/>
      <c r="I41" s="9"/>
    </row>
    <row r="42" spans="2:9">
      <c r="B42" s="9"/>
      <c r="C42" s="9"/>
      <c r="D42" s="9"/>
      <c r="E42" s="9"/>
      <c r="F42" s="9"/>
      <c r="G42" s="9"/>
      <c r="H42" s="9"/>
      <c r="I42" s="9"/>
    </row>
    <row r="43" spans="2:9">
      <c r="B43" s="9"/>
      <c r="C43" s="9"/>
      <c r="D43" s="9"/>
      <c r="E43" s="9"/>
      <c r="F43" s="9"/>
      <c r="G43" s="9"/>
      <c r="H43" s="9"/>
      <c r="I43" s="9"/>
    </row>
    <row r="44" spans="2:9">
      <c r="B44" s="9"/>
      <c r="C44" s="9"/>
      <c r="D44" s="9"/>
      <c r="E44" s="9"/>
      <c r="F44" s="9"/>
      <c r="G44" s="9"/>
      <c r="H44" s="9"/>
      <c r="I44" s="9"/>
    </row>
    <row r="45" spans="2:9">
      <c r="B45" s="9"/>
      <c r="C45" s="9"/>
      <c r="D45" s="9"/>
      <c r="E45" s="9"/>
      <c r="F45" s="9"/>
      <c r="G45" s="9"/>
      <c r="H45" s="9"/>
      <c r="I45" s="9"/>
    </row>
    <row r="46" spans="2:9">
      <c r="B46" s="9"/>
      <c r="C46" s="9"/>
      <c r="D46" s="9"/>
      <c r="E46" s="9"/>
      <c r="F46" s="9"/>
      <c r="G46" s="9"/>
      <c r="H46" s="9"/>
      <c r="I46" s="9"/>
    </row>
    <row r="47" spans="2:9">
      <c r="B47" s="9"/>
      <c r="C47" s="9"/>
      <c r="D47" s="9"/>
      <c r="E47" s="9"/>
      <c r="F47" s="9"/>
      <c r="G47" s="9"/>
      <c r="H47" s="9"/>
      <c r="I47" s="9"/>
    </row>
  </sheetData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доходы!Область_печати</vt:lpstr>
      <vt:lpstr>расходы!Область_печати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2023-11-28T12:41:58Z</dcterms:modified>
</cp:coreProperties>
</file>