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Лист1!$C$1:$C$352</definedName>
    <definedName name="СП_ГП_АЦ" localSheetId="0">'[1]Народный бюджет-2025'!$E$42:$E$43</definedName>
  </definedNames>
  <calcPr calcId="152511"/>
</workbook>
</file>

<file path=xl/calcChain.xml><?xml version="1.0" encoding="utf-8"?>
<calcChain xmlns="http://schemas.openxmlformats.org/spreadsheetml/2006/main">
  <c r="V352" i="1" l="1"/>
  <c r="R352" i="1"/>
  <c r="Q352" i="1"/>
  <c r="P352" i="1"/>
  <c r="L352" i="1"/>
  <c r="O352" i="1" s="1"/>
  <c r="V351" i="1"/>
  <c r="R351" i="1"/>
  <c r="Q351" i="1"/>
  <c r="P351" i="1"/>
  <c r="L351" i="1"/>
  <c r="N351" i="1" s="1"/>
  <c r="V350" i="1"/>
  <c r="R350" i="1"/>
  <c r="Q350" i="1"/>
  <c r="P350" i="1"/>
  <c r="L350" i="1"/>
  <c r="N350" i="1" s="1"/>
  <c r="V349" i="1"/>
  <c r="R349" i="1"/>
  <c r="Q349" i="1"/>
  <c r="P349" i="1"/>
  <c r="L349" i="1"/>
  <c r="N349" i="1" s="1"/>
  <c r="V348" i="1"/>
  <c r="R348" i="1"/>
  <c r="Q348" i="1"/>
  <c r="P348" i="1"/>
  <c r="L348" i="1"/>
  <c r="N348" i="1" s="1"/>
  <c r="V347" i="1"/>
  <c r="R347" i="1"/>
  <c r="Q347" i="1"/>
  <c r="P347" i="1"/>
  <c r="L347" i="1"/>
  <c r="N347" i="1" s="1"/>
  <c r="V346" i="1"/>
  <c r="R346" i="1"/>
  <c r="Q346" i="1"/>
  <c r="P346" i="1"/>
  <c r="L346" i="1"/>
  <c r="N346" i="1" s="1"/>
  <c r="V345" i="1"/>
  <c r="R345" i="1"/>
  <c r="Q345" i="1"/>
  <c r="P345" i="1"/>
  <c r="L345" i="1"/>
  <c r="N345" i="1" s="1"/>
  <c r="V344" i="1"/>
  <c r="R344" i="1"/>
  <c r="Q344" i="1"/>
  <c r="P344" i="1"/>
  <c r="L344" i="1"/>
  <c r="O344" i="1" s="1"/>
  <c r="L343" i="1"/>
  <c r="N343" i="1" s="1"/>
  <c r="V343" i="1"/>
  <c r="R343" i="1"/>
  <c r="Q343" i="1"/>
  <c r="P343" i="1"/>
  <c r="V342" i="1"/>
  <c r="R342" i="1"/>
  <c r="Q342" i="1"/>
  <c r="P342" i="1"/>
  <c r="L342" i="1"/>
  <c r="N342" i="1" s="1"/>
  <c r="V341" i="1"/>
  <c r="R341" i="1"/>
  <c r="Q341" i="1"/>
  <c r="P341" i="1"/>
  <c r="L341" i="1"/>
  <c r="N341" i="1" s="1"/>
  <c r="V340" i="1"/>
  <c r="R340" i="1"/>
  <c r="Q340" i="1"/>
  <c r="P340" i="1"/>
  <c r="L340" i="1"/>
  <c r="N340" i="1" s="1"/>
  <c r="S352" i="1" l="1"/>
  <c r="N352" i="1"/>
  <c r="M352" i="1"/>
  <c r="S348" i="1"/>
  <c r="M349" i="1"/>
  <c r="S342" i="1"/>
  <c r="M345" i="1"/>
  <c r="S340" i="1"/>
  <c r="M341" i="1"/>
  <c r="M347" i="1"/>
  <c r="O340" i="1"/>
  <c r="O342" i="1"/>
  <c r="M340" i="1"/>
  <c r="O341" i="1"/>
  <c r="S341" i="1"/>
  <c r="M342" i="1"/>
  <c r="S344" i="1"/>
  <c r="O345" i="1"/>
  <c r="S345" i="1"/>
  <c r="O347" i="1"/>
  <c r="S347" i="1"/>
  <c r="O349" i="1"/>
  <c r="S349" i="1"/>
  <c r="M350" i="1"/>
  <c r="M351" i="1"/>
  <c r="O351" i="1"/>
  <c r="S351" i="1"/>
  <c r="O350" i="1"/>
  <c r="S350" i="1"/>
  <c r="O348" i="1"/>
  <c r="M348" i="1"/>
  <c r="S346" i="1"/>
  <c r="O346" i="1"/>
  <c r="M346" i="1"/>
  <c r="N344" i="1"/>
  <c r="M344" i="1"/>
  <c r="S343" i="1"/>
  <c r="O343" i="1"/>
  <c r="M343" i="1"/>
  <c r="V339" i="1"/>
  <c r="R339" i="1"/>
  <c r="Q339" i="1"/>
  <c r="P339" i="1"/>
  <c r="L339" i="1"/>
  <c r="O339" i="1" s="1"/>
  <c r="V338" i="1"/>
  <c r="R338" i="1"/>
  <c r="Q338" i="1"/>
  <c r="P338" i="1"/>
  <c r="L338" i="1"/>
  <c r="N338" i="1" s="1"/>
  <c r="V337" i="1"/>
  <c r="R337" i="1"/>
  <c r="Q337" i="1"/>
  <c r="P337" i="1"/>
  <c r="L337" i="1"/>
  <c r="N337" i="1" s="1"/>
  <c r="V336" i="1"/>
  <c r="R336" i="1"/>
  <c r="Q336" i="1"/>
  <c r="P336" i="1"/>
  <c r="L336" i="1"/>
  <c r="N336" i="1" s="1"/>
  <c r="V335" i="1"/>
  <c r="R335" i="1"/>
  <c r="Q335" i="1"/>
  <c r="P335" i="1"/>
  <c r="L335" i="1"/>
  <c r="O335" i="1" s="1"/>
  <c r="V334" i="1"/>
  <c r="R334" i="1"/>
  <c r="Q334" i="1"/>
  <c r="P334" i="1"/>
  <c r="L334" i="1"/>
  <c r="N334" i="1" s="1"/>
  <c r="V333" i="1"/>
  <c r="R333" i="1"/>
  <c r="Q333" i="1"/>
  <c r="P333" i="1"/>
  <c r="L333" i="1"/>
  <c r="O333" i="1" s="1"/>
  <c r="V332" i="1"/>
  <c r="R332" i="1"/>
  <c r="Q332" i="1"/>
  <c r="P332" i="1"/>
  <c r="L332" i="1"/>
  <c r="N332" i="1" s="1"/>
  <c r="V331" i="1"/>
  <c r="R331" i="1"/>
  <c r="Q331" i="1"/>
  <c r="P331" i="1"/>
  <c r="L331" i="1"/>
  <c r="O331" i="1" s="1"/>
  <c r="V330" i="1"/>
  <c r="R330" i="1"/>
  <c r="Q330" i="1"/>
  <c r="P330" i="1"/>
  <c r="L330" i="1"/>
  <c r="N330" i="1" s="1"/>
  <c r="S338" i="1" l="1"/>
  <c r="S330" i="1"/>
  <c r="S333" i="1"/>
  <c r="S335" i="1"/>
  <c r="M337" i="1"/>
  <c r="S339" i="1"/>
  <c r="N339" i="1"/>
  <c r="M339" i="1"/>
  <c r="O338" i="1"/>
  <c r="M338" i="1"/>
  <c r="O337" i="1"/>
  <c r="S337" i="1"/>
  <c r="S336" i="1"/>
  <c r="O336" i="1"/>
  <c r="M336" i="1"/>
  <c r="N335" i="1"/>
  <c r="M335" i="1"/>
  <c r="S334" i="1"/>
  <c r="O334" i="1"/>
  <c r="M334" i="1"/>
  <c r="N333" i="1"/>
  <c r="M333" i="1"/>
  <c r="M332" i="1"/>
  <c r="O332" i="1"/>
  <c r="S332" i="1"/>
  <c r="S331" i="1"/>
  <c r="N331" i="1"/>
  <c r="M331" i="1"/>
  <c r="O330" i="1"/>
  <c r="M330" i="1"/>
  <c r="V306" i="1" l="1"/>
  <c r="V307" i="1"/>
  <c r="V308" i="1"/>
  <c r="P306" i="1"/>
  <c r="Q306" i="1"/>
  <c r="R306" i="1"/>
  <c r="P307" i="1"/>
  <c r="Q307" i="1"/>
  <c r="R307" i="1"/>
  <c r="L304" i="1"/>
  <c r="L305" i="1"/>
  <c r="L306" i="1"/>
  <c r="N306" i="1" s="1"/>
  <c r="L307" i="1"/>
  <c r="N307" i="1" s="1"/>
  <c r="V322" i="1"/>
  <c r="R322" i="1"/>
  <c r="Q322" i="1"/>
  <c r="P322" i="1"/>
  <c r="L322" i="1"/>
  <c r="N322" i="1" s="1"/>
  <c r="V321" i="1"/>
  <c r="R321" i="1"/>
  <c r="Q321" i="1"/>
  <c r="P321" i="1"/>
  <c r="L321" i="1"/>
  <c r="O321" i="1" s="1"/>
  <c r="V320" i="1"/>
  <c r="R320" i="1"/>
  <c r="Q320" i="1"/>
  <c r="P320" i="1"/>
  <c r="L320" i="1"/>
  <c r="N320" i="1" s="1"/>
  <c r="V319" i="1"/>
  <c r="R319" i="1"/>
  <c r="Q319" i="1"/>
  <c r="P319" i="1"/>
  <c r="L319" i="1"/>
  <c r="O319" i="1" s="1"/>
  <c r="V318" i="1"/>
  <c r="R318" i="1"/>
  <c r="Q318" i="1"/>
  <c r="P318" i="1"/>
  <c r="L318" i="1"/>
  <c r="N318" i="1" s="1"/>
  <c r="V317" i="1"/>
  <c r="R317" i="1"/>
  <c r="Q317" i="1"/>
  <c r="P317" i="1"/>
  <c r="L317" i="1"/>
  <c r="O317" i="1" s="1"/>
  <c r="V316" i="1"/>
  <c r="R316" i="1"/>
  <c r="Q316" i="1"/>
  <c r="P316" i="1"/>
  <c r="L316" i="1"/>
  <c r="N316" i="1" s="1"/>
  <c r="V315" i="1"/>
  <c r="R315" i="1"/>
  <c r="Q315" i="1"/>
  <c r="P315" i="1"/>
  <c r="L315" i="1"/>
  <c r="O315" i="1" s="1"/>
  <c r="V314" i="1"/>
  <c r="R314" i="1"/>
  <c r="Q314" i="1"/>
  <c r="P314" i="1"/>
  <c r="L314" i="1"/>
  <c r="N314" i="1" s="1"/>
  <c r="V313" i="1"/>
  <c r="R313" i="1"/>
  <c r="Q313" i="1"/>
  <c r="P313" i="1"/>
  <c r="L313" i="1"/>
  <c r="O313" i="1" s="1"/>
  <c r="V312" i="1"/>
  <c r="R312" i="1"/>
  <c r="Q312" i="1"/>
  <c r="P312" i="1"/>
  <c r="L312" i="1"/>
  <c r="O312" i="1" s="1"/>
  <c r="V311" i="1"/>
  <c r="R311" i="1"/>
  <c r="Q311" i="1"/>
  <c r="P311" i="1"/>
  <c r="L311" i="1"/>
  <c r="N311" i="1" s="1"/>
  <c r="V310" i="1"/>
  <c r="R310" i="1"/>
  <c r="Q310" i="1"/>
  <c r="P310" i="1"/>
  <c r="L310" i="1"/>
  <c r="O310" i="1" s="1"/>
  <c r="V309" i="1"/>
  <c r="R309" i="1"/>
  <c r="Q309" i="1"/>
  <c r="P309" i="1"/>
  <c r="L309" i="1"/>
  <c r="N309" i="1" s="1"/>
  <c r="R308" i="1"/>
  <c r="Q308" i="1"/>
  <c r="P308" i="1"/>
  <c r="L308" i="1"/>
  <c r="O308" i="1" s="1"/>
  <c r="S307" i="1" l="1"/>
  <c r="O306" i="1"/>
  <c r="M306" i="1"/>
  <c r="O307" i="1"/>
  <c r="M307" i="1"/>
  <c r="S306" i="1"/>
  <c r="M309" i="1"/>
  <c r="M311" i="1"/>
  <c r="S313" i="1"/>
  <c r="S314" i="1"/>
  <c r="S315" i="1"/>
  <c r="S316" i="1"/>
  <c r="S317" i="1"/>
  <c r="S318" i="1"/>
  <c r="S319" i="1"/>
  <c r="S320" i="1"/>
  <c r="S321" i="1"/>
  <c r="S322" i="1"/>
  <c r="O314" i="1"/>
  <c r="O316" i="1"/>
  <c r="O318" i="1"/>
  <c r="O320" i="1"/>
  <c r="O322" i="1"/>
  <c r="S308" i="1"/>
  <c r="O309" i="1"/>
  <c r="S309" i="1"/>
  <c r="S310" i="1"/>
  <c r="O311" i="1"/>
  <c r="S311" i="1"/>
  <c r="S312" i="1"/>
  <c r="M314" i="1"/>
  <c r="M316" i="1"/>
  <c r="M318" i="1"/>
  <c r="M320" i="1"/>
  <c r="M322" i="1"/>
  <c r="N308" i="1"/>
  <c r="N310" i="1"/>
  <c r="N312" i="1"/>
  <c r="N313" i="1"/>
  <c r="N315" i="1"/>
  <c r="N317" i="1"/>
  <c r="N319" i="1"/>
  <c r="N321" i="1"/>
  <c r="M308" i="1"/>
  <c r="M310" i="1"/>
  <c r="M312" i="1"/>
  <c r="M313" i="1"/>
  <c r="M315" i="1"/>
  <c r="M317" i="1"/>
  <c r="M319" i="1"/>
  <c r="M321" i="1"/>
  <c r="V305" i="1" l="1"/>
  <c r="V323" i="1"/>
  <c r="V324" i="1"/>
  <c r="V325" i="1"/>
  <c r="V326" i="1"/>
  <c r="V327" i="1"/>
  <c r="V328" i="1"/>
  <c r="V329" i="1"/>
  <c r="R302" i="1"/>
  <c r="R303" i="1"/>
  <c r="R304" i="1"/>
  <c r="R305" i="1"/>
  <c r="R323" i="1"/>
  <c r="R324" i="1"/>
  <c r="R325" i="1"/>
  <c r="R326" i="1"/>
  <c r="R327" i="1"/>
  <c r="R328" i="1"/>
  <c r="R329" i="1"/>
  <c r="Q300" i="1"/>
  <c r="Q301" i="1"/>
  <c r="Q302" i="1"/>
  <c r="Q303" i="1"/>
  <c r="Q304" i="1"/>
  <c r="Q305" i="1"/>
  <c r="Q323" i="1"/>
  <c r="Q324" i="1"/>
  <c r="Q325" i="1"/>
  <c r="Q326" i="1"/>
  <c r="Q327" i="1"/>
  <c r="Q328" i="1"/>
  <c r="Q329" i="1"/>
  <c r="P296" i="1"/>
  <c r="P297" i="1"/>
  <c r="P298" i="1"/>
  <c r="P299" i="1"/>
  <c r="P300" i="1"/>
  <c r="P301" i="1"/>
  <c r="P302" i="1"/>
  <c r="P303" i="1"/>
  <c r="P304" i="1"/>
  <c r="P305" i="1"/>
  <c r="P323" i="1"/>
  <c r="P324" i="1"/>
  <c r="P325" i="1"/>
  <c r="P326" i="1"/>
  <c r="P327" i="1"/>
  <c r="P328" i="1"/>
  <c r="P329" i="1"/>
  <c r="L297" i="1"/>
  <c r="O297" i="1" s="1"/>
  <c r="L298" i="1"/>
  <c r="O298" i="1" s="1"/>
  <c r="L299" i="1"/>
  <c r="O299" i="1" s="1"/>
  <c r="L300" i="1"/>
  <c r="O300" i="1" s="1"/>
  <c r="L301" i="1"/>
  <c r="O301" i="1" s="1"/>
  <c r="L302" i="1"/>
  <c r="M302" i="1" s="1"/>
  <c r="L303" i="1"/>
  <c r="O303" i="1" s="1"/>
  <c r="O304" i="1"/>
  <c r="L323" i="1"/>
  <c r="O323" i="1" s="1"/>
  <c r="L324" i="1"/>
  <c r="O324" i="1" s="1"/>
  <c r="L325" i="1"/>
  <c r="O325" i="1" s="1"/>
  <c r="L326" i="1"/>
  <c r="O326" i="1" s="1"/>
  <c r="L327" i="1"/>
  <c r="O327" i="1" s="1"/>
  <c r="L328" i="1"/>
  <c r="O328" i="1" s="1"/>
  <c r="L329" i="1"/>
  <c r="O329" i="1" s="1"/>
  <c r="V295" i="1"/>
  <c r="V296" i="1"/>
  <c r="V297" i="1"/>
  <c r="V298" i="1"/>
  <c r="V299" i="1"/>
  <c r="V300" i="1"/>
  <c r="V301" i="1"/>
  <c r="V302" i="1"/>
  <c r="V303" i="1"/>
  <c r="V304" i="1"/>
  <c r="R295" i="1"/>
  <c r="R296" i="1"/>
  <c r="R297" i="1"/>
  <c r="R298" i="1"/>
  <c r="R299" i="1"/>
  <c r="R300" i="1"/>
  <c r="R301" i="1"/>
  <c r="Q296" i="1"/>
  <c r="Q297" i="1"/>
  <c r="Q298" i="1"/>
  <c r="Q299" i="1"/>
  <c r="L294" i="1"/>
  <c r="L295" i="1"/>
  <c r="O295" i="1" s="1"/>
  <c r="L296" i="1"/>
  <c r="M296" i="1" s="1"/>
  <c r="L288" i="1"/>
  <c r="L289" i="1"/>
  <c r="L290" i="1"/>
  <c r="N290" i="1" s="1"/>
  <c r="S329" i="1" l="1"/>
  <c r="S327" i="1"/>
  <c r="S325" i="1"/>
  <c r="S323" i="1"/>
  <c r="S304" i="1"/>
  <c r="S302" i="1"/>
  <c r="N298" i="1"/>
  <c r="M298" i="1"/>
  <c r="S328" i="1"/>
  <c r="S324" i="1"/>
  <c r="S305" i="1"/>
  <c r="S303" i="1"/>
  <c r="S326" i="1"/>
  <c r="S297" i="1"/>
  <c r="M329" i="1"/>
  <c r="M325" i="1"/>
  <c r="N329" i="1"/>
  <c r="N325" i="1"/>
  <c r="M300" i="1"/>
  <c r="N300" i="1"/>
  <c r="M327" i="1"/>
  <c r="M323" i="1"/>
  <c r="N327" i="1"/>
  <c r="N323" i="1"/>
  <c r="S296" i="1"/>
  <c r="M305" i="1"/>
  <c r="N305" i="1"/>
  <c r="N296" i="1"/>
  <c r="S298" i="1"/>
  <c r="S300" i="1"/>
  <c r="M328" i="1"/>
  <c r="M326" i="1"/>
  <c r="M324" i="1"/>
  <c r="N328" i="1"/>
  <c r="N326" i="1"/>
  <c r="N324" i="1"/>
  <c r="O305" i="1"/>
  <c r="N304" i="1"/>
  <c r="M304" i="1"/>
  <c r="M303" i="1"/>
  <c r="N302" i="1"/>
  <c r="O302" i="1"/>
  <c r="S301" i="1"/>
  <c r="S299" i="1"/>
  <c r="M301" i="1"/>
  <c r="M299" i="1"/>
  <c r="N303" i="1"/>
  <c r="N301" i="1"/>
  <c r="N299" i="1"/>
  <c r="M297" i="1"/>
  <c r="O296" i="1"/>
  <c r="M295" i="1"/>
  <c r="N295" i="1"/>
  <c r="L210" i="1" l="1"/>
  <c r="L187" i="1" l="1"/>
  <c r="L188" i="1"/>
  <c r="N188" i="1" s="1"/>
  <c r="L176" i="1" l="1"/>
  <c r="V20" i="1" l="1"/>
  <c r="R20" i="1"/>
  <c r="Q20" i="1"/>
  <c r="P20" i="1"/>
  <c r="L20" i="1"/>
  <c r="O20" i="1" s="1"/>
  <c r="S20" i="1" l="1"/>
  <c r="N20" i="1"/>
  <c r="M20" i="1"/>
  <c r="Q295" i="1"/>
  <c r="P295" i="1"/>
  <c r="V294" i="1"/>
  <c r="R294" i="1"/>
  <c r="Q294" i="1"/>
  <c r="P294" i="1"/>
  <c r="N294" i="1"/>
  <c r="V293" i="1"/>
  <c r="R293" i="1"/>
  <c r="Q293" i="1"/>
  <c r="P293" i="1"/>
  <c r="L293" i="1"/>
  <c r="N293" i="1" s="1"/>
  <c r="V292" i="1"/>
  <c r="R292" i="1"/>
  <c r="Q292" i="1"/>
  <c r="P292" i="1"/>
  <c r="L292" i="1"/>
  <c r="N292" i="1" s="1"/>
  <c r="V291" i="1"/>
  <c r="R291" i="1"/>
  <c r="Q291" i="1"/>
  <c r="P291" i="1"/>
  <c r="L291" i="1"/>
  <c r="N291" i="1" s="1"/>
  <c r="V290" i="1"/>
  <c r="R290" i="1"/>
  <c r="Q290" i="1"/>
  <c r="P290" i="1"/>
  <c r="V289" i="1"/>
  <c r="R289" i="1"/>
  <c r="Q289" i="1"/>
  <c r="P289" i="1"/>
  <c r="N289" i="1"/>
  <c r="V288" i="1"/>
  <c r="R288" i="1"/>
  <c r="Q288" i="1"/>
  <c r="P288" i="1"/>
  <c r="N288" i="1"/>
  <c r="V287" i="1"/>
  <c r="R287" i="1"/>
  <c r="Q287" i="1"/>
  <c r="P287" i="1"/>
  <c r="L287" i="1"/>
  <c r="O287" i="1" s="1"/>
  <c r="V286" i="1"/>
  <c r="R286" i="1"/>
  <c r="Q286" i="1"/>
  <c r="P286" i="1"/>
  <c r="L286" i="1"/>
  <c r="N286" i="1" s="1"/>
  <c r="V285" i="1"/>
  <c r="R285" i="1"/>
  <c r="Q285" i="1"/>
  <c r="P285" i="1"/>
  <c r="L285" i="1"/>
  <c r="V284" i="1"/>
  <c r="R284" i="1"/>
  <c r="Q284" i="1"/>
  <c r="P284" i="1"/>
  <c r="L284" i="1"/>
  <c r="N284" i="1" s="1"/>
  <c r="V283" i="1"/>
  <c r="R283" i="1"/>
  <c r="Q283" i="1"/>
  <c r="P283" i="1"/>
  <c r="L283" i="1"/>
  <c r="V282" i="1"/>
  <c r="R282" i="1"/>
  <c r="Q282" i="1"/>
  <c r="P282" i="1"/>
  <c r="L282" i="1"/>
  <c r="N282" i="1" s="1"/>
  <c r="V281" i="1"/>
  <c r="R281" i="1"/>
  <c r="Q281" i="1"/>
  <c r="P281" i="1"/>
  <c r="L281" i="1"/>
  <c r="V280" i="1"/>
  <c r="R280" i="1"/>
  <c r="Q280" i="1"/>
  <c r="P280" i="1"/>
  <c r="L280" i="1"/>
  <c r="N280" i="1" s="1"/>
  <c r="V279" i="1"/>
  <c r="R279" i="1"/>
  <c r="Q279" i="1"/>
  <c r="P279" i="1"/>
  <c r="L279" i="1"/>
  <c r="O279" i="1" s="1"/>
  <c r="V278" i="1"/>
  <c r="R278" i="1"/>
  <c r="Q278" i="1"/>
  <c r="P278" i="1"/>
  <c r="L278" i="1"/>
  <c r="N278" i="1" s="1"/>
  <c r="V277" i="1"/>
  <c r="R277" i="1"/>
  <c r="Q277" i="1"/>
  <c r="P277" i="1"/>
  <c r="L277" i="1"/>
  <c r="N277" i="1" s="1"/>
  <c r="V276" i="1"/>
  <c r="R276" i="1"/>
  <c r="Q276" i="1"/>
  <c r="P276" i="1"/>
  <c r="L276" i="1"/>
  <c r="N276" i="1" s="1"/>
  <c r="V275" i="1"/>
  <c r="R275" i="1"/>
  <c r="Q275" i="1"/>
  <c r="P275" i="1"/>
  <c r="L275" i="1"/>
  <c r="V274" i="1"/>
  <c r="R274" i="1"/>
  <c r="Q274" i="1"/>
  <c r="P274" i="1"/>
  <c r="L274" i="1"/>
  <c r="N274" i="1" s="1"/>
  <c r="V273" i="1"/>
  <c r="R273" i="1"/>
  <c r="Q273" i="1"/>
  <c r="P273" i="1"/>
  <c r="L273" i="1"/>
  <c r="N273" i="1" s="1"/>
  <c r="V272" i="1"/>
  <c r="R272" i="1"/>
  <c r="Q272" i="1"/>
  <c r="P272" i="1"/>
  <c r="L272" i="1"/>
  <c r="N272" i="1" s="1"/>
  <c r="V271" i="1"/>
  <c r="R271" i="1"/>
  <c r="Q271" i="1"/>
  <c r="P271" i="1"/>
  <c r="L271" i="1"/>
  <c r="O271" i="1" s="1"/>
  <c r="V270" i="1"/>
  <c r="R270" i="1"/>
  <c r="Q270" i="1"/>
  <c r="P270" i="1"/>
  <c r="L270" i="1"/>
  <c r="N270" i="1" s="1"/>
  <c r="V269" i="1"/>
  <c r="R269" i="1"/>
  <c r="Q269" i="1"/>
  <c r="P269" i="1"/>
  <c r="L269" i="1"/>
  <c r="V268" i="1"/>
  <c r="R268" i="1"/>
  <c r="Q268" i="1"/>
  <c r="P268" i="1"/>
  <c r="L268" i="1"/>
  <c r="N268" i="1" s="1"/>
  <c r="V267" i="1"/>
  <c r="R267" i="1"/>
  <c r="Q267" i="1"/>
  <c r="P267" i="1"/>
  <c r="L267" i="1"/>
  <c r="V266" i="1"/>
  <c r="R266" i="1"/>
  <c r="Q266" i="1"/>
  <c r="P266" i="1"/>
  <c r="L266" i="1"/>
  <c r="N266" i="1" s="1"/>
  <c r="V265" i="1"/>
  <c r="R265" i="1"/>
  <c r="Q265" i="1"/>
  <c r="P265" i="1"/>
  <c r="L265" i="1"/>
  <c r="V264" i="1"/>
  <c r="R264" i="1"/>
  <c r="Q264" i="1"/>
  <c r="P264" i="1"/>
  <c r="L264" i="1"/>
  <c r="N264" i="1" s="1"/>
  <c r="V263" i="1"/>
  <c r="R263" i="1"/>
  <c r="Q263" i="1"/>
  <c r="P263" i="1"/>
  <c r="L263" i="1"/>
  <c r="O263" i="1" s="1"/>
  <c r="V262" i="1"/>
  <c r="R262" i="1"/>
  <c r="Q262" i="1"/>
  <c r="P262" i="1"/>
  <c r="L262" i="1"/>
  <c r="N262" i="1" s="1"/>
  <c r="V261" i="1"/>
  <c r="R261" i="1"/>
  <c r="Q261" i="1"/>
  <c r="P261" i="1"/>
  <c r="L261" i="1"/>
  <c r="N261" i="1" s="1"/>
  <c r="V260" i="1"/>
  <c r="R260" i="1"/>
  <c r="Q260" i="1"/>
  <c r="P260" i="1"/>
  <c r="L260" i="1"/>
  <c r="N260" i="1" s="1"/>
  <c r="V259" i="1"/>
  <c r="R259" i="1"/>
  <c r="Q259" i="1"/>
  <c r="P259" i="1"/>
  <c r="L259" i="1"/>
  <c r="V258" i="1"/>
  <c r="R258" i="1"/>
  <c r="Q258" i="1"/>
  <c r="P258" i="1"/>
  <c r="L258" i="1"/>
  <c r="N258" i="1" s="1"/>
  <c r="V257" i="1"/>
  <c r="R257" i="1"/>
  <c r="Q257" i="1"/>
  <c r="P257" i="1"/>
  <c r="L257" i="1"/>
  <c r="N257" i="1" s="1"/>
  <c r="V256" i="1"/>
  <c r="R256" i="1"/>
  <c r="Q256" i="1"/>
  <c r="P256" i="1"/>
  <c r="L256" i="1"/>
  <c r="N256" i="1" s="1"/>
  <c r="V255" i="1"/>
  <c r="R255" i="1"/>
  <c r="Q255" i="1"/>
  <c r="P255" i="1"/>
  <c r="L255" i="1"/>
  <c r="O255" i="1" s="1"/>
  <c r="V254" i="1"/>
  <c r="R254" i="1"/>
  <c r="Q254" i="1"/>
  <c r="P254" i="1"/>
  <c r="L254" i="1"/>
  <c r="N254" i="1" s="1"/>
  <c r="V253" i="1"/>
  <c r="R253" i="1"/>
  <c r="Q253" i="1"/>
  <c r="P253" i="1"/>
  <c r="L253" i="1"/>
  <c r="N253" i="1" s="1"/>
  <c r="V252" i="1"/>
  <c r="R252" i="1"/>
  <c r="Q252" i="1"/>
  <c r="P252" i="1"/>
  <c r="L252" i="1"/>
  <c r="O252" i="1" s="1"/>
  <c r="V251" i="1"/>
  <c r="R251" i="1"/>
  <c r="Q251" i="1"/>
  <c r="P251" i="1"/>
  <c r="L251" i="1"/>
  <c r="N251" i="1" s="1"/>
  <c r="V250" i="1"/>
  <c r="R250" i="1"/>
  <c r="Q250" i="1"/>
  <c r="P250" i="1"/>
  <c r="L250" i="1"/>
  <c r="V249" i="1"/>
  <c r="R249" i="1"/>
  <c r="Q249" i="1"/>
  <c r="P249" i="1"/>
  <c r="L249" i="1"/>
  <c r="N249" i="1" s="1"/>
  <c r="V248" i="1"/>
  <c r="R248" i="1"/>
  <c r="Q248" i="1"/>
  <c r="P248" i="1"/>
  <c r="L248" i="1"/>
  <c r="V247" i="1"/>
  <c r="R247" i="1"/>
  <c r="Q247" i="1"/>
  <c r="P247" i="1"/>
  <c r="L247" i="1"/>
  <c r="N247" i="1" s="1"/>
  <c r="V246" i="1"/>
  <c r="R246" i="1"/>
  <c r="Q246" i="1"/>
  <c r="P246" i="1"/>
  <c r="L246" i="1"/>
  <c r="V245" i="1"/>
  <c r="R245" i="1"/>
  <c r="Q245" i="1"/>
  <c r="P245" i="1"/>
  <c r="L245" i="1"/>
  <c r="N245" i="1" s="1"/>
  <c r="V244" i="1"/>
  <c r="R244" i="1"/>
  <c r="Q244" i="1"/>
  <c r="P244" i="1"/>
  <c r="L244" i="1"/>
  <c r="O244" i="1" s="1"/>
  <c r="V243" i="1"/>
  <c r="R243" i="1"/>
  <c r="Q243" i="1"/>
  <c r="P243" i="1"/>
  <c r="L243" i="1"/>
  <c r="N243" i="1" s="1"/>
  <c r="V242" i="1"/>
  <c r="R242" i="1"/>
  <c r="Q242" i="1"/>
  <c r="P242" i="1"/>
  <c r="L242" i="1"/>
  <c r="N242" i="1" s="1"/>
  <c r="V241" i="1"/>
  <c r="R241" i="1"/>
  <c r="Q241" i="1"/>
  <c r="P241" i="1"/>
  <c r="L241" i="1"/>
  <c r="N241" i="1" s="1"/>
  <c r="V240" i="1"/>
  <c r="R240" i="1"/>
  <c r="Q240" i="1"/>
  <c r="P240" i="1"/>
  <c r="L240" i="1"/>
  <c r="V239" i="1"/>
  <c r="R239" i="1"/>
  <c r="Q239" i="1"/>
  <c r="P239" i="1"/>
  <c r="L239" i="1"/>
  <c r="N239" i="1" s="1"/>
  <c r="V238" i="1"/>
  <c r="R238" i="1"/>
  <c r="Q238" i="1"/>
  <c r="P238" i="1"/>
  <c r="L238" i="1"/>
  <c r="N238" i="1" s="1"/>
  <c r="V237" i="1"/>
  <c r="R237" i="1"/>
  <c r="Q237" i="1"/>
  <c r="P237" i="1"/>
  <c r="L237" i="1"/>
  <c r="N237" i="1" s="1"/>
  <c r="V236" i="1"/>
  <c r="R236" i="1"/>
  <c r="Q236" i="1"/>
  <c r="P236" i="1"/>
  <c r="L236" i="1"/>
  <c r="O236" i="1" s="1"/>
  <c r="V235" i="1"/>
  <c r="R235" i="1"/>
  <c r="Q235" i="1"/>
  <c r="P235" i="1"/>
  <c r="L235" i="1"/>
  <c r="N235" i="1" s="1"/>
  <c r="V234" i="1"/>
  <c r="R234" i="1"/>
  <c r="Q234" i="1"/>
  <c r="P234" i="1"/>
  <c r="L234" i="1"/>
  <c r="V233" i="1"/>
  <c r="R233" i="1"/>
  <c r="Q233" i="1"/>
  <c r="P233" i="1"/>
  <c r="L233" i="1"/>
  <c r="N233" i="1" s="1"/>
  <c r="V232" i="1"/>
  <c r="R232" i="1"/>
  <c r="Q232" i="1"/>
  <c r="P232" i="1"/>
  <c r="L232" i="1"/>
  <c r="V231" i="1"/>
  <c r="R231" i="1"/>
  <c r="Q231" i="1"/>
  <c r="P231" i="1"/>
  <c r="L231" i="1"/>
  <c r="N231" i="1" s="1"/>
  <c r="V230" i="1"/>
  <c r="R230" i="1"/>
  <c r="Q230" i="1"/>
  <c r="P230" i="1"/>
  <c r="L230" i="1"/>
  <c r="V229" i="1"/>
  <c r="R229" i="1"/>
  <c r="Q229" i="1"/>
  <c r="P229" i="1"/>
  <c r="L229" i="1"/>
  <c r="N229" i="1" s="1"/>
  <c r="V228" i="1"/>
  <c r="R228" i="1"/>
  <c r="Q228" i="1"/>
  <c r="P228" i="1"/>
  <c r="L228" i="1"/>
  <c r="O228" i="1" s="1"/>
  <c r="V227" i="1"/>
  <c r="R227" i="1"/>
  <c r="Q227" i="1"/>
  <c r="P227" i="1"/>
  <c r="L227" i="1"/>
  <c r="N227" i="1" s="1"/>
  <c r="V226" i="1"/>
  <c r="R226" i="1"/>
  <c r="Q226" i="1"/>
  <c r="P226" i="1"/>
  <c r="L226" i="1"/>
  <c r="O226" i="1" s="1"/>
  <c r="V225" i="1"/>
  <c r="R225" i="1"/>
  <c r="Q225" i="1"/>
  <c r="P225" i="1"/>
  <c r="L225" i="1"/>
  <c r="N225" i="1" s="1"/>
  <c r="V224" i="1"/>
  <c r="R224" i="1"/>
  <c r="Q224" i="1"/>
  <c r="P224" i="1"/>
  <c r="L224" i="1"/>
  <c r="N224" i="1" s="1"/>
  <c r="V223" i="1"/>
  <c r="R223" i="1"/>
  <c r="Q223" i="1"/>
  <c r="P223" i="1"/>
  <c r="L223" i="1"/>
  <c r="N223" i="1" s="1"/>
  <c r="V222" i="1"/>
  <c r="R222" i="1"/>
  <c r="Q222" i="1"/>
  <c r="P222" i="1"/>
  <c r="L222" i="1"/>
  <c r="V221" i="1"/>
  <c r="R221" i="1"/>
  <c r="Q221" i="1"/>
  <c r="P221" i="1"/>
  <c r="L221" i="1"/>
  <c r="N221" i="1" s="1"/>
  <c r="V220" i="1"/>
  <c r="R220" i="1"/>
  <c r="Q220" i="1"/>
  <c r="P220" i="1"/>
  <c r="L220" i="1"/>
  <c r="N220" i="1" s="1"/>
  <c r="V219" i="1"/>
  <c r="R219" i="1"/>
  <c r="Q219" i="1"/>
  <c r="P219" i="1"/>
  <c r="L219" i="1"/>
  <c r="N219" i="1" s="1"/>
  <c r="V218" i="1"/>
  <c r="R218" i="1"/>
  <c r="Q218" i="1"/>
  <c r="P218" i="1"/>
  <c r="L218" i="1"/>
  <c r="O218" i="1" s="1"/>
  <c r="V217" i="1"/>
  <c r="R217" i="1"/>
  <c r="Q217" i="1"/>
  <c r="P217" i="1"/>
  <c r="L217" i="1"/>
  <c r="N217" i="1" s="1"/>
  <c r="V216" i="1"/>
  <c r="R216" i="1"/>
  <c r="Q216" i="1"/>
  <c r="P216" i="1"/>
  <c r="L216" i="1"/>
  <c r="V215" i="1"/>
  <c r="R215" i="1"/>
  <c r="Q215" i="1"/>
  <c r="P215" i="1"/>
  <c r="L215" i="1"/>
  <c r="N215" i="1" s="1"/>
  <c r="V214" i="1"/>
  <c r="R214" i="1"/>
  <c r="Q214" i="1"/>
  <c r="P214" i="1"/>
  <c r="L214" i="1"/>
  <c r="V213" i="1"/>
  <c r="R213" i="1"/>
  <c r="Q213" i="1"/>
  <c r="P213" i="1"/>
  <c r="L213" i="1"/>
  <c r="N213" i="1" s="1"/>
  <c r="V212" i="1"/>
  <c r="R212" i="1"/>
  <c r="Q212" i="1"/>
  <c r="P212" i="1"/>
  <c r="L212" i="1"/>
  <c r="V211" i="1"/>
  <c r="R211" i="1"/>
  <c r="Q211" i="1"/>
  <c r="P211" i="1"/>
  <c r="L211" i="1"/>
  <c r="N211" i="1" s="1"/>
  <c r="V210" i="1"/>
  <c r="R210" i="1"/>
  <c r="Q210" i="1"/>
  <c r="P210" i="1"/>
  <c r="O210" i="1"/>
  <c r="V209" i="1"/>
  <c r="R209" i="1"/>
  <c r="Q209" i="1"/>
  <c r="P209" i="1"/>
  <c r="L209" i="1"/>
  <c r="N209" i="1" s="1"/>
  <c r="V208" i="1"/>
  <c r="R208" i="1"/>
  <c r="Q208" i="1"/>
  <c r="P208" i="1"/>
  <c r="L208" i="1"/>
  <c r="N208" i="1" s="1"/>
  <c r="V207" i="1"/>
  <c r="R207" i="1"/>
  <c r="Q207" i="1"/>
  <c r="P207" i="1"/>
  <c r="L207" i="1"/>
  <c r="N207" i="1" s="1"/>
  <c r="V206" i="1"/>
  <c r="R206" i="1"/>
  <c r="Q206" i="1"/>
  <c r="P206" i="1"/>
  <c r="L206" i="1"/>
  <c r="V205" i="1"/>
  <c r="R205" i="1"/>
  <c r="Q205" i="1"/>
  <c r="P205" i="1"/>
  <c r="L205" i="1"/>
  <c r="N205" i="1" s="1"/>
  <c r="V204" i="1"/>
  <c r="R204" i="1"/>
  <c r="Q204" i="1"/>
  <c r="P204" i="1"/>
  <c r="L204" i="1"/>
  <c r="N204" i="1" s="1"/>
  <c r="V203" i="1"/>
  <c r="R203" i="1"/>
  <c r="Q203" i="1"/>
  <c r="P203" i="1"/>
  <c r="L203" i="1"/>
  <c r="N203" i="1" s="1"/>
  <c r="V202" i="1"/>
  <c r="R202" i="1"/>
  <c r="Q202" i="1"/>
  <c r="P202" i="1"/>
  <c r="L202" i="1"/>
  <c r="O202" i="1" s="1"/>
  <c r="V201" i="1"/>
  <c r="R201" i="1"/>
  <c r="Q201" i="1"/>
  <c r="P201" i="1"/>
  <c r="L201" i="1"/>
  <c r="N201" i="1" s="1"/>
  <c r="V200" i="1"/>
  <c r="R200" i="1"/>
  <c r="Q200" i="1"/>
  <c r="P200" i="1"/>
  <c r="L200" i="1"/>
  <c r="V199" i="1"/>
  <c r="R199" i="1"/>
  <c r="Q199" i="1"/>
  <c r="P199" i="1"/>
  <c r="L199" i="1"/>
  <c r="N199" i="1" s="1"/>
  <c r="V198" i="1"/>
  <c r="R198" i="1"/>
  <c r="Q198" i="1"/>
  <c r="P198" i="1"/>
  <c r="L198" i="1"/>
  <c r="V197" i="1"/>
  <c r="R197" i="1"/>
  <c r="Q197" i="1"/>
  <c r="P197" i="1"/>
  <c r="L197" i="1"/>
  <c r="N197" i="1" s="1"/>
  <c r="V196" i="1"/>
  <c r="R196" i="1"/>
  <c r="Q196" i="1"/>
  <c r="P196" i="1"/>
  <c r="L196" i="1"/>
  <c r="V195" i="1"/>
  <c r="R195" i="1"/>
  <c r="Q195" i="1"/>
  <c r="P195" i="1"/>
  <c r="L195" i="1"/>
  <c r="N195" i="1" s="1"/>
  <c r="V194" i="1"/>
  <c r="R194" i="1"/>
  <c r="Q194" i="1"/>
  <c r="P194" i="1"/>
  <c r="L194" i="1"/>
  <c r="O194" i="1" s="1"/>
  <c r="V193" i="1"/>
  <c r="R193" i="1"/>
  <c r="Q193" i="1"/>
  <c r="P193" i="1"/>
  <c r="L193" i="1"/>
  <c r="N193" i="1" s="1"/>
  <c r="V192" i="1"/>
  <c r="R192" i="1"/>
  <c r="Q192" i="1"/>
  <c r="P192" i="1"/>
  <c r="L192" i="1"/>
  <c r="N192" i="1" s="1"/>
  <c r="V191" i="1"/>
  <c r="R191" i="1"/>
  <c r="Q191" i="1"/>
  <c r="P191" i="1"/>
  <c r="L191" i="1"/>
  <c r="N191" i="1" s="1"/>
  <c r="V190" i="1"/>
  <c r="R190" i="1"/>
  <c r="Q190" i="1"/>
  <c r="P190" i="1"/>
  <c r="L190" i="1"/>
  <c r="V189" i="1"/>
  <c r="R189" i="1"/>
  <c r="Q189" i="1"/>
  <c r="P189" i="1"/>
  <c r="L189" i="1"/>
  <c r="N189" i="1" s="1"/>
  <c r="V188" i="1"/>
  <c r="R188" i="1"/>
  <c r="Q188" i="1"/>
  <c r="P188" i="1"/>
  <c r="V187" i="1"/>
  <c r="R187" i="1"/>
  <c r="Q187" i="1"/>
  <c r="P187" i="1"/>
  <c r="N187" i="1"/>
  <c r="V186" i="1"/>
  <c r="R186" i="1"/>
  <c r="Q186" i="1"/>
  <c r="P186" i="1"/>
  <c r="L186" i="1"/>
  <c r="O186" i="1" s="1"/>
  <c r="V185" i="1"/>
  <c r="R185" i="1"/>
  <c r="Q185" i="1"/>
  <c r="P185" i="1"/>
  <c r="L185" i="1"/>
  <c r="N185" i="1" s="1"/>
  <c r="V184" i="1"/>
  <c r="R184" i="1"/>
  <c r="Q184" i="1"/>
  <c r="P184" i="1"/>
  <c r="L184" i="1"/>
  <c r="V183" i="1"/>
  <c r="R183" i="1"/>
  <c r="Q183" i="1"/>
  <c r="P183" i="1"/>
  <c r="L183" i="1"/>
  <c r="N183" i="1" s="1"/>
  <c r="V179" i="1"/>
  <c r="R179" i="1"/>
  <c r="Q179" i="1"/>
  <c r="P179" i="1"/>
  <c r="L179" i="1"/>
  <c r="V178" i="1"/>
  <c r="R178" i="1"/>
  <c r="Q178" i="1"/>
  <c r="P178" i="1"/>
  <c r="L178" i="1"/>
  <c r="N178" i="1" s="1"/>
  <c r="V177" i="1"/>
  <c r="R177" i="1"/>
  <c r="Q177" i="1"/>
  <c r="P177" i="1"/>
  <c r="L177" i="1"/>
  <c r="V176" i="1"/>
  <c r="R176" i="1"/>
  <c r="Q176" i="1"/>
  <c r="P176" i="1"/>
  <c r="N176" i="1"/>
  <c r="V175" i="1"/>
  <c r="R175" i="1"/>
  <c r="Q175" i="1"/>
  <c r="P175" i="1"/>
  <c r="L175" i="1"/>
  <c r="O175" i="1" s="1"/>
  <c r="V174" i="1"/>
  <c r="R174" i="1"/>
  <c r="Q174" i="1"/>
  <c r="P174" i="1"/>
  <c r="L174" i="1"/>
  <c r="N174" i="1" s="1"/>
  <c r="V173" i="1"/>
  <c r="R173" i="1"/>
  <c r="Q173" i="1"/>
  <c r="P173" i="1"/>
  <c r="L173" i="1"/>
  <c r="N173" i="1" s="1"/>
  <c r="V172" i="1"/>
  <c r="R172" i="1"/>
  <c r="Q172" i="1"/>
  <c r="P172" i="1"/>
  <c r="L172" i="1"/>
  <c r="N172" i="1" s="1"/>
  <c r="V171" i="1"/>
  <c r="R171" i="1"/>
  <c r="Q171" i="1"/>
  <c r="P171" i="1"/>
  <c r="L171" i="1"/>
  <c r="V170" i="1"/>
  <c r="R170" i="1"/>
  <c r="Q170" i="1"/>
  <c r="P170" i="1"/>
  <c r="L170" i="1"/>
  <c r="N170" i="1" s="1"/>
  <c r="V169" i="1"/>
  <c r="R169" i="1"/>
  <c r="Q169" i="1"/>
  <c r="P169" i="1"/>
  <c r="L169" i="1"/>
  <c r="N169" i="1" s="1"/>
  <c r="V168" i="1"/>
  <c r="R168" i="1"/>
  <c r="Q168" i="1"/>
  <c r="P168" i="1"/>
  <c r="L168" i="1"/>
  <c r="N168" i="1" s="1"/>
  <c r="V167" i="1"/>
  <c r="R167" i="1"/>
  <c r="Q167" i="1"/>
  <c r="P167" i="1"/>
  <c r="L167" i="1"/>
  <c r="O167" i="1" s="1"/>
  <c r="V166" i="1"/>
  <c r="R166" i="1"/>
  <c r="Q166" i="1"/>
  <c r="P166" i="1"/>
  <c r="L166" i="1"/>
  <c r="N166" i="1" s="1"/>
  <c r="V165" i="1"/>
  <c r="R165" i="1"/>
  <c r="Q165" i="1"/>
  <c r="P165" i="1"/>
  <c r="L165" i="1"/>
  <c r="V164" i="1"/>
  <c r="R164" i="1"/>
  <c r="Q164" i="1"/>
  <c r="P164" i="1"/>
  <c r="L164" i="1"/>
  <c r="N164" i="1" s="1"/>
  <c r="V163" i="1"/>
  <c r="R163" i="1"/>
  <c r="Q163" i="1"/>
  <c r="P163" i="1"/>
  <c r="L163" i="1"/>
  <c r="V162" i="1"/>
  <c r="R162" i="1"/>
  <c r="Q162" i="1"/>
  <c r="P162" i="1"/>
  <c r="L162" i="1"/>
  <c r="N162" i="1" s="1"/>
  <c r="V161" i="1"/>
  <c r="R161" i="1"/>
  <c r="Q161" i="1"/>
  <c r="P161" i="1"/>
  <c r="L161" i="1"/>
  <c r="V160" i="1"/>
  <c r="R160" i="1"/>
  <c r="Q160" i="1"/>
  <c r="P160" i="1"/>
  <c r="L160" i="1"/>
  <c r="N160" i="1" s="1"/>
  <c r="V159" i="1"/>
  <c r="R159" i="1"/>
  <c r="Q159" i="1"/>
  <c r="P159" i="1"/>
  <c r="L159" i="1"/>
  <c r="O159" i="1" s="1"/>
  <c r="V158" i="1"/>
  <c r="R158" i="1"/>
  <c r="Q158" i="1"/>
  <c r="P158" i="1"/>
  <c r="L158" i="1"/>
  <c r="N158" i="1" s="1"/>
  <c r="V157" i="1"/>
  <c r="R157" i="1"/>
  <c r="Q157" i="1"/>
  <c r="P157" i="1"/>
  <c r="L157" i="1"/>
  <c r="N157" i="1" s="1"/>
  <c r="V156" i="1"/>
  <c r="R156" i="1"/>
  <c r="Q156" i="1"/>
  <c r="P156" i="1"/>
  <c r="L156" i="1"/>
  <c r="N156" i="1" s="1"/>
  <c r="V155" i="1"/>
  <c r="R155" i="1"/>
  <c r="Q155" i="1"/>
  <c r="P155" i="1"/>
  <c r="L155" i="1"/>
  <c r="V154" i="1"/>
  <c r="R154" i="1"/>
  <c r="Q154" i="1"/>
  <c r="P154" i="1"/>
  <c r="L154" i="1"/>
  <c r="N154" i="1" s="1"/>
  <c r="V153" i="1"/>
  <c r="R153" i="1"/>
  <c r="Q153" i="1"/>
  <c r="P153" i="1"/>
  <c r="L153" i="1"/>
  <c r="N153" i="1" s="1"/>
  <c r="V152" i="1"/>
  <c r="R152" i="1"/>
  <c r="Q152" i="1"/>
  <c r="P152" i="1"/>
  <c r="L152" i="1"/>
  <c r="N152" i="1" s="1"/>
  <c r="V151" i="1"/>
  <c r="R151" i="1"/>
  <c r="Q151" i="1"/>
  <c r="P151" i="1"/>
  <c r="L151" i="1"/>
  <c r="O151" i="1" s="1"/>
  <c r="V150" i="1"/>
  <c r="R150" i="1"/>
  <c r="Q150" i="1"/>
  <c r="P150" i="1"/>
  <c r="L150" i="1"/>
  <c r="N150" i="1" s="1"/>
  <c r="V149" i="1"/>
  <c r="R149" i="1"/>
  <c r="Q149" i="1"/>
  <c r="P149" i="1"/>
  <c r="L149" i="1"/>
  <c r="V148" i="1"/>
  <c r="R148" i="1"/>
  <c r="Q148" i="1"/>
  <c r="P148" i="1"/>
  <c r="L148" i="1"/>
  <c r="N148" i="1" s="1"/>
  <c r="V147" i="1"/>
  <c r="R147" i="1"/>
  <c r="Q147" i="1"/>
  <c r="P147" i="1"/>
  <c r="L147" i="1"/>
  <c r="V146" i="1"/>
  <c r="R146" i="1"/>
  <c r="Q146" i="1"/>
  <c r="P146" i="1"/>
  <c r="L146" i="1"/>
  <c r="N146" i="1" s="1"/>
  <c r="V145" i="1"/>
  <c r="R145" i="1"/>
  <c r="Q145" i="1"/>
  <c r="P145" i="1"/>
  <c r="L145" i="1"/>
  <c r="V144" i="1"/>
  <c r="R144" i="1"/>
  <c r="Q144" i="1"/>
  <c r="P144" i="1"/>
  <c r="L144" i="1"/>
  <c r="N144" i="1" s="1"/>
  <c r="V143" i="1"/>
  <c r="R143" i="1"/>
  <c r="Q143" i="1"/>
  <c r="P143" i="1"/>
  <c r="L143" i="1"/>
  <c r="O143" i="1" s="1"/>
  <c r="V142" i="1"/>
  <c r="R142" i="1"/>
  <c r="Q142" i="1"/>
  <c r="P142" i="1"/>
  <c r="L142" i="1"/>
  <c r="N142" i="1" s="1"/>
  <c r="V141" i="1"/>
  <c r="R141" i="1"/>
  <c r="Q141" i="1"/>
  <c r="P141" i="1"/>
  <c r="L141" i="1"/>
  <c r="N141" i="1" s="1"/>
  <c r="V140" i="1"/>
  <c r="R140" i="1"/>
  <c r="Q140" i="1"/>
  <c r="P140" i="1"/>
  <c r="L140" i="1"/>
  <c r="N140" i="1" s="1"/>
  <c r="V139" i="1"/>
  <c r="R139" i="1"/>
  <c r="Q139" i="1"/>
  <c r="P139" i="1"/>
  <c r="L139" i="1"/>
  <c r="V138" i="1"/>
  <c r="R138" i="1"/>
  <c r="Q138" i="1"/>
  <c r="P138" i="1"/>
  <c r="L138" i="1"/>
  <c r="N138" i="1" s="1"/>
  <c r="V137" i="1"/>
  <c r="R137" i="1"/>
  <c r="Q137" i="1"/>
  <c r="P137" i="1"/>
  <c r="L137" i="1"/>
  <c r="N137" i="1" s="1"/>
  <c r="V136" i="1"/>
  <c r="R136" i="1"/>
  <c r="Q136" i="1"/>
  <c r="P136" i="1"/>
  <c r="L136" i="1"/>
  <c r="N136" i="1" s="1"/>
  <c r="V135" i="1"/>
  <c r="R135" i="1"/>
  <c r="Q135" i="1"/>
  <c r="P135" i="1"/>
  <c r="L135" i="1"/>
  <c r="O135" i="1" s="1"/>
  <c r="V134" i="1"/>
  <c r="R134" i="1"/>
  <c r="Q134" i="1"/>
  <c r="P134" i="1"/>
  <c r="L134" i="1"/>
  <c r="N134" i="1" s="1"/>
  <c r="V133" i="1"/>
  <c r="R133" i="1"/>
  <c r="Q133" i="1"/>
  <c r="P133" i="1"/>
  <c r="L133" i="1"/>
  <c r="N133" i="1" s="1"/>
  <c r="V132" i="1"/>
  <c r="R132" i="1"/>
  <c r="Q132" i="1"/>
  <c r="P132" i="1"/>
  <c r="L132" i="1"/>
  <c r="N132" i="1" s="1"/>
  <c r="V131" i="1"/>
  <c r="R131" i="1"/>
  <c r="Q131" i="1"/>
  <c r="P131" i="1"/>
  <c r="L131" i="1"/>
  <c r="V130" i="1"/>
  <c r="R130" i="1"/>
  <c r="Q130" i="1"/>
  <c r="P130" i="1"/>
  <c r="L130" i="1"/>
  <c r="N130" i="1" s="1"/>
  <c r="V129" i="1"/>
  <c r="R129" i="1"/>
  <c r="Q129" i="1"/>
  <c r="P129" i="1"/>
  <c r="L129" i="1"/>
  <c r="N129" i="1" s="1"/>
  <c r="V128" i="1"/>
  <c r="R128" i="1"/>
  <c r="Q128" i="1"/>
  <c r="P128" i="1"/>
  <c r="L128" i="1"/>
  <c r="N128" i="1" s="1"/>
  <c r="V127" i="1"/>
  <c r="R127" i="1"/>
  <c r="Q127" i="1"/>
  <c r="P127" i="1"/>
  <c r="L127" i="1"/>
  <c r="O127" i="1" s="1"/>
  <c r="V126" i="1"/>
  <c r="R126" i="1"/>
  <c r="Q126" i="1"/>
  <c r="P126" i="1"/>
  <c r="L126" i="1"/>
  <c r="N126" i="1" s="1"/>
  <c r="V125" i="1"/>
  <c r="R125" i="1"/>
  <c r="Q125" i="1"/>
  <c r="P125" i="1"/>
  <c r="L125" i="1"/>
  <c r="N125" i="1" s="1"/>
  <c r="V124" i="1"/>
  <c r="R124" i="1"/>
  <c r="Q124" i="1"/>
  <c r="P124" i="1"/>
  <c r="L124" i="1"/>
  <c r="N124" i="1" s="1"/>
  <c r="V123" i="1"/>
  <c r="R123" i="1"/>
  <c r="Q123" i="1"/>
  <c r="P123" i="1"/>
  <c r="L123" i="1"/>
  <c r="V122" i="1"/>
  <c r="R122" i="1"/>
  <c r="Q122" i="1"/>
  <c r="P122" i="1"/>
  <c r="L122" i="1"/>
  <c r="N122" i="1" s="1"/>
  <c r="V121" i="1"/>
  <c r="R121" i="1"/>
  <c r="Q121" i="1"/>
  <c r="P121" i="1"/>
  <c r="L121" i="1"/>
  <c r="N121" i="1" s="1"/>
  <c r="V120" i="1"/>
  <c r="R120" i="1"/>
  <c r="Q120" i="1"/>
  <c r="P120" i="1"/>
  <c r="L120" i="1"/>
  <c r="N120" i="1" s="1"/>
  <c r="V119" i="1"/>
  <c r="R119" i="1"/>
  <c r="Q119" i="1"/>
  <c r="P119" i="1"/>
  <c r="L119" i="1"/>
  <c r="O119" i="1" s="1"/>
  <c r="V118" i="1"/>
  <c r="R118" i="1"/>
  <c r="Q118" i="1"/>
  <c r="P118" i="1"/>
  <c r="L118" i="1"/>
  <c r="N118" i="1" s="1"/>
  <c r="V117" i="1"/>
  <c r="R117" i="1"/>
  <c r="Q117" i="1"/>
  <c r="P117" i="1"/>
  <c r="L117" i="1"/>
  <c r="N117" i="1" s="1"/>
  <c r="V116" i="1"/>
  <c r="R116" i="1"/>
  <c r="Q116" i="1"/>
  <c r="P116" i="1"/>
  <c r="L116" i="1"/>
  <c r="N116" i="1" s="1"/>
  <c r="V115" i="1"/>
  <c r="R115" i="1"/>
  <c r="Q115" i="1"/>
  <c r="P115" i="1"/>
  <c r="L115" i="1"/>
  <c r="V114" i="1"/>
  <c r="R114" i="1"/>
  <c r="Q114" i="1"/>
  <c r="P114" i="1"/>
  <c r="L114" i="1"/>
  <c r="N114" i="1" s="1"/>
  <c r="V113" i="1"/>
  <c r="R113" i="1"/>
  <c r="Q113" i="1"/>
  <c r="P113" i="1"/>
  <c r="L113" i="1"/>
  <c r="N113" i="1" s="1"/>
  <c r="V112" i="1"/>
  <c r="R112" i="1"/>
  <c r="Q112" i="1"/>
  <c r="P112" i="1"/>
  <c r="L112" i="1"/>
  <c r="N112" i="1" s="1"/>
  <c r="V111" i="1"/>
  <c r="R111" i="1"/>
  <c r="Q111" i="1"/>
  <c r="P111" i="1"/>
  <c r="L111" i="1"/>
  <c r="O111" i="1" s="1"/>
  <c r="V110" i="1"/>
  <c r="R110" i="1"/>
  <c r="Q110" i="1"/>
  <c r="P110" i="1"/>
  <c r="L110" i="1"/>
  <c r="N110" i="1" s="1"/>
  <c r="V109" i="1"/>
  <c r="R109" i="1"/>
  <c r="Q109" i="1"/>
  <c r="P109" i="1"/>
  <c r="L109" i="1"/>
  <c r="N109" i="1" s="1"/>
  <c r="V108" i="1"/>
  <c r="R108" i="1"/>
  <c r="Q108" i="1"/>
  <c r="P108" i="1"/>
  <c r="L108" i="1"/>
  <c r="N108" i="1" s="1"/>
  <c r="V107" i="1"/>
  <c r="R107" i="1"/>
  <c r="Q107" i="1"/>
  <c r="P107" i="1"/>
  <c r="L107" i="1"/>
  <c r="V106" i="1"/>
  <c r="R106" i="1"/>
  <c r="Q106" i="1"/>
  <c r="P106" i="1"/>
  <c r="L106" i="1"/>
  <c r="N106" i="1" s="1"/>
  <c r="V105" i="1"/>
  <c r="R105" i="1"/>
  <c r="Q105" i="1"/>
  <c r="P105" i="1"/>
  <c r="L105" i="1"/>
  <c r="N105" i="1" s="1"/>
  <c r="V104" i="1"/>
  <c r="R104" i="1"/>
  <c r="Q104" i="1"/>
  <c r="P104" i="1"/>
  <c r="L104" i="1"/>
  <c r="N104" i="1" s="1"/>
  <c r="V103" i="1"/>
  <c r="R103" i="1"/>
  <c r="Q103" i="1"/>
  <c r="P103" i="1"/>
  <c r="L103" i="1"/>
  <c r="O103" i="1" s="1"/>
  <c r="V102" i="1"/>
  <c r="R102" i="1"/>
  <c r="Q102" i="1"/>
  <c r="P102" i="1"/>
  <c r="L102" i="1"/>
  <c r="N102" i="1" s="1"/>
  <c r="V101" i="1"/>
  <c r="R101" i="1"/>
  <c r="Q101" i="1"/>
  <c r="P101" i="1"/>
  <c r="L101" i="1"/>
  <c r="N101" i="1" s="1"/>
  <c r="V100" i="1"/>
  <c r="R100" i="1"/>
  <c r="Q100" i="1"/>
  <c r="P100" i="1"/>
  <c r="L100" i="1"/>
  <c r="N100" i="1" s="1"/>
  <c r="V99" i="1"/>
  <c r="R99" i="1"/>
  <c r="Q99" i="1"/>
  <c r="P99" i="1"/>
  <c r="L99" i="1"/>
  <c r="N99" i="1" s="1"/>
  <c r="V98" i="1"/>
  <c r="R98" i="1"/>
  <c r="Q98" i="1"/>
  <c r="P98" i="1"/>
  <c r="L98" i="1"/>
  <c r="N98" i="1" s="1"/>
  <c r="V97" i="1"/>
  <c r="R97" i="1"/>
  <c r="Q97" i="1"/>
  <c r="P97" i="1"/>
  <c r="L97" i="1"/>
  <c r="N97" i="1" s="1"/>
  <c r="V96" i="1"/>
  <c r="R96" i="1"/>
  <c r="Q96" i="1"/>
  <c r="P96" i="1"/>
  <c r="L96" i="1"/>
  <c r="N96" i="1" s="1"/>
  <c r="V95" i="1"/>
  <c r="R95" i="1"/>
  <c r="Q95" i="1"/>
  <c r="P95" i="1"/>
  <c r="L95" i="1"/>
  <c r="N95" i="1" s="1"/>
  <c r="V94" i="1"/>
  <c r="R94" i="1"/>
  <c r="Q94" i="1"/>
  <c r="P94" i="1"/>
  <c r="L94" i="1"/>
  <c r="N94" i="1" s="1"/>
  <c r="V93" i="1"/>
  <c r="R93" i="1"/>
  <c r="Q93" i="1"/>
  <c r="P93" i="1"/>
  <c r="L93" i="1"/>
  <c r="N93" i="1" s="1"/>
  <c r="V92" i="1"/>
  <c r="R92" i="1"/>
  <c r="Q92" i="1"/>
  <c r="P92" i="1"/>
  <c r="L92" i="1"/>
  <c r="N92" i="1" s="1"/>
  <c r="V91" i="1"/>
  <c r="R91" i="1"/>
  <c r="Q91" i="1"/>
  <c r="P91" i="1"/>
  <c r="L91" i="1"/>
  <c r="N91" i="1" s="1"/>
  <c r="V90" i="1"/>
  <c r="R90" i="1"/>
  <c r="Q90" i="1"/>
  <c r="P90" i="1"/>
  <c r="L90" i="1"/>
  <c r="N90" i="1" s="1"/>
  <c r="V89" i="1"/>
  <c r="R89" i="1"/>
  <c r="Q89" i="1"/>
  <c r="P89" i="1"/>
  <c r="L89" i="1"/>
  <c r="N89" i="1" s="1"/>
  <c r="V88" i="1"/>
  <c r="R88" i="1"/>
  <c r="Q88" i="1"/>
  <c r="P88" i="1"/>
  <c r="L88" i="1"/>
  <c r="N88" i="1" s="1"/>
  <c r="V87" i="1"/>
  <c r="R87" i="1"/>
  <c r="Q87" i="1"/>
  <c r="P87" i="1"/>
  <c r="L87" i="1"/>
  <c r="N87" i="1" s="1"/>
  <c r="V86" i="1"/>
  <c r="R86" i="1"/>
  <c r="Q86" i="1"/>
  <c r="P86" i="1"/>
  <c r="L86" i="1"/>
  <c r="N86" i="1" s="1"/>
  <c r="V85" i="1"/>
  <c r="R85" i="1"/>
  <c r="Q85" i="1"/>
  <c r="P85" i="1"/>
  <c r="L85" i="1"/>
  <c r="N85" i="1" s="1"/>
  <c r="V84" i="1"/>
  <c r="R84" i="1"/>
  <c r="Q84" i="1"/>
  <c r="P84" i="1"/>
  <c r="L84" i="1"/>
  <c r="N84" i="1" s="1"/>
  <c r="V83" i="1"/>
  <c r="R83" i="1"/>
  <c r="Q83" i="1"/>
  <c r="P83" i="1"/>
  <c r="L83" i="1"/>
  <c r="N83" i="1" s="1"/>
  <c r="V82" i="1"/>
  <c r="R82" i="1"/>
  <c r="Q82" i="1"/>
  <c r="P82" i="1"/>
  <c r="L82" i="1"/>
  <c r="N82" i="1" s="1"/>
  <c r="V81" i="1"/>
  <c r="R81" i="1"/>
  <c r="Q81" i="1"/>
  <c r="P81" i="1"/>
  <c r="L81" i="1"/>
  <c r="N81" i="1" s="1"/>
  <c r="V80" i="1"/>
  <c r="R80" i="1"/>
  <c r="Q80" i="1"/>
  <c r="P80" i="1"/>
  <c r="L80" i="1"/>
  <c r="N80" i="1" s="1"/>
  <c r="V79" i="1"/>
  <c r="R79" i="1"/>
  <c r="Q79" i="1"/>
  <c r="P79" i="1"/>
  <c r="L79" i="1"/>
  <c r="N79" i="1" s="1"/>
  <c r="V78" i="1"/>
  <c r="R78" i="1"/>
  <c r="Q78" i="1"/>
  <c r="P78" i="1"/>
  <c r="L78" i="1"/>
  <c r="N78" i="1" s="1"/>
  <c r="V77" i="1"/>
  <c r="R77" i="1"/>
  <c r="Q77" i="1"/>
  <c r="P77" i="1"/>
  <c r="L77" i="1"/>
  <c r="N77" i="1" s="1"/>
  <c r="V76" i="1"/>
  <c r="R76" i="1"/>
  <c r="Q76" i="1"/>
  <c r="P76" i="1"/>
  <c r="L76" i="1"/>
  <c r="N76" i="1" s="1"/>
  <c r="V75" i="1"/>
  <c r="R75" i="1"/>
  <c r="Q75" i="1"/>
  <c r="P75" i="1"/>
  <c r="L75" i="1"/>
  <c r="N75" i="1" s="1"/>
  <c r="V74" i="1"/>
  <c r="R74" i="1"/>
  <c r="Q74" i="1"/>
  <c r="P74" i="1"/>
  <c r="L74" i="1"/>
  <c r="N74" i="1" s="1"/>
  <c r="V73" i="1"/>
  <c r="R73" i="1"/>
  <c r="Q73" i="1"/>
  <c r="P73" i="1"/>
  <c r="L73" i="1"/>
  <c r="N73" i="1" s="1"/>
  <c r="V72" i="1"/>
  <c r="R72" i="1"/>
  <c r="Q72" i="1"/>
  <c r="P72" i="1"/>
  <c r="L72" i="1"/>
  <c r="N72" i="1" s="1"/>
  <c r="V71" i="1"/>
  <c r="R71" i="1"/>
  <c r="Q71" i="1"/>
  <c r="P71" i="1"/>
  <c r="L71" i="1"/>
  <c r="N71" i="1" s="1"/>
  <c r="V70" i="1"/>
  <c r="R70" i="1"/>
  <c r="Q70" i="1"/>
  <c r="P70" i="1"/>
  <c r="L70" i="1"/>
  <c r="N70" i="1" s="1"/>
  <c r="V69" i="1"/>
  <c r="R69" i="1"/>
  <c r="Q69" i="1"/>
  <c r="P69" i="1"/>
  <c r="L69" i="1"/>
  <c r="N69" i="1" s="1"/>
  <c r="V68" i="1"/>
  <c r="R68" i="1"/>
  <c r="Q68" i="1"/>
  <c r="P68" i="1"/>
  <c r="L68" i="1"/>
  <c r="N68" i="1" s="1"/>
  <c r="V67" i="1"/>
  <c r="R67" i="1"/>
  <c r="Q67" i="1"/>
  <c r="P67" i="1"/>
  <c r="L67" i="1"/>
  <c r="N67" i="1" s="1"/>
  <c r="V66" i="1"/>
  <c r="R66" i="1"/>
  <c r="Q66" i="1"/>
  <c r="P66" i="1"/>
  <c r="L66" i="1"/>
  <c r="N66" i="1" s="1"/>
  <c r="V65" i="1"/>
  <c r="R65" i="1"/>
  <c r="Q65" i="1"/>
  <c r="P65" i="1"/>
  <c r="L65" i="1"/>
  <c r="N65" i="1" s="1"/>
  <c r="V64" i="1"/>
  <c r="R64" i="1"/>
  <c r="Q64" i="1"/>
  <c r="P64" i="1"/>
  <c r="L64" i="1"/>
  <c r="N64" i="1" s="1"/>
  <c r="V63" i="1"/>
  <c r="R63" i="1"/>
  <c r="Q63" i="1"/>
  <c r="P63" i="1"/>
  <c r="L63" i="1"/>
  <c r="N63" i="1" s="1"/>
  <c r="V62" i="1"/>
  <c r="R62" i="1"/>
  <c r="Q62" i="1"/>
  <c r="P62" i="1"/>
  <c r="L62" i="1"/>
  <c r="N62" i="1" s="1"/>
  <c r="V61" i="1"/>
  <c r="R61" i="1"/>
  <c r="Q61" i="1"/>
  <c r="P61" i="1"/>
  <c r="L61" i="1"/>
  <c r="N61" i="1" s="1"/>
  <c r="V60" i="1"/>
  <c r="R60" i="1"/>
  <c r="Q60" i="1"/>
  <c r="P60" i="1"/>
  <c r="L60" i="1"/>
  <c r="N60" i="1" s="1"/>
  <c r="V59" i="1"/>
  <c r="R59" i="1"/>
  <c r="Q59" i="1"/>
  <c r="P59" i="1"/>
  <c r="L59" i="1"/>
  <c r="N59" i="1" s="1"/>
  <c r="V58" i="1"/>
  <c r="R58" i="1"/>
  <c r="Q58" i="1"/>
  <c r="P58" i="1"/>
  <c r="L58" i="1"/>
  <c r="N58" i="1" s="1"/>
  <c r="V57" i="1"/>
  <c r="R57" i="1"/>
  <c r="Q57" i="1"/>
  <c r="P57" i="1"/>
  <c r="L57" i="1"/>
  <c r="N57" i="1" s="1"/>
  <c r="V56" i="1"/>
  <c r="R56" i="1"/>
  <c r="Q56" i="1"/>
  <c r="P56" i="1"/>
  <c r="L56" i="1"/>
  <c r="N56" i="1" s="1"/>
  <c r="V55" i="1"/>
  <c r="R55" i="1"/>
  <c r="Q55" i="1"/>
  <c r="P55" i="1"/>
  <c r="L55" i="1"/>
  <c r="N55" i="1" s="1"/>
  <c r="V54" i="1"/>
  <c r="R54" i="1"/>
  <c r="Q54" i="1"/>
  <c r="P54" i="1"/>
  <c r="L54" i="1"/>
  <c r="N54" i="1" s="1"/>
  <c r="V53" i="1"/>
  <c r="R53" i="1"/>
  <c r="Q53" i="1"/>
  <c r="P53" i="1"/>
  <c r="L53" i="1"/>
  <c r="N53" i="1" s="1"/>
  <c r="V52" i="1"/>
  <c r="R52" i="1"/>
  <c r="Q52" i="1"/>
  <c r="P52" i="1"/>
  <c r="L52" i="1"/>
  <c r="N52" i="1" s="1"/>
  <c r="V51" i="1"/>
  <c r="R51" i="1"/>
  <c r="Q51" i="1"/>
  <c r="P51" i="1"/>
  <c r="L51" i="1"/>
  <c r="N51" i="1" s="1"/>
  <c r="V50" i="1"/>
  <c r="R50" i="1"/>
  <c r="Q50" i="1"/>
  <c r="P50" i="1"/>
  <c r="L50" i="1"/>
  <c r="N50" i="1" s="1"/>
  <c r="V49" i="1"/>
  <c r="R49" i="1"/>
  <c r="Q49" i="1"/>
  <c r="P49" i="1"/>
  <c r="L49" i="1"/>
  <c r="N49" i="1" s="1"/>
  <c r="V48" i="1"/>
  <c r="R48" i="1"/>
  <c r="Q48" i="1"/>
  <c r="P48" i="1"/>
  <c r="L48" i="1"/>
  <c r="N48" i="1" s="1"/>
  <c r="V47" i="1"/>
  <c r="R47" i="1"/>
  <c r="Q47" i="1"/>
  <c r="P47" i="1"/>
  <c r="L47" i="1"/>
  <c r="N47" i="1" s="1"/>
  <c r="V46" i="1"/>
  <c r="R46" i="1"/>
  <c r="Q46" i="1"/>
  <c r="P46" i="1"/>
  <c r="L46" i="1"/>
  <c r="N46" i="1" s="1"/>
  <c r="V45" i="1"/>
  <c r="R45" i="1"/>
  <c r="Q45" i="1"/>
  <c r="P45" i="1"/>
  <c r="L45" i="1"/>
  <c r="N45" i="1" s="1"/>
  <c r="V44" i="1"/>
  <c r="R44" i="1"/>
  <c r="Q44" i="1"/>
  <c r="P44" i="1"/>
  <c r="L44" i="1"/>
  <c r="N44" i="1" s="1"/>
  <c r="V43" i="1"/>
  <c r="R43" i="1"/>
  <c r="Q43" i="1"/>
  <c r="P43" i="1"/>
  <c r="L43" i="1"/>
  <c r="N43" i="1" s="1"/>
  <c r="V42" i="1"/>
  <c r="R42" i="1"/>
  <c r="Q42" i="1"/>
  <c r="P42" i="1"/>
  <c r="L42" i="1"/>
  <c r="N42" i="1" s="1"/>
  <c r="V41" i="1"/>
  <c r="R41" i="1"/>
  <c r="Q41" i="1"/>
  <c r="P41" i="1"/>
  <c r="L41" i="1"/>
  <c r="N41" i="1" s="1"/>
  <c r="V40" i="1"/>
  <c r="R40" i="1"/>
  <c r="Q40" i="1"/>
  <c r="P40" i="1"/>
  <c r="L40" i="1"/>
  <c r="N40" i="1" s="1"/>
  <c r="V39" i="1"/>
  <c r="R39" i="1"/>
  <c r="Q39" i="1"/>
  <c r="P39" i="1"/>
  <c r="L39" i="1"/>
  <c r="N39" i="1" s="1"/>
  <c r="V38" i="1"/>
  <c r="R38" i="1"/>
  <c r="Q38" i="1"/>
  <c r="P38" i="1"/>
  <c r="L38" i="1"/>
  <c r="N38" i="1" s="1"/>
  <c r="V37" i="1"/>
  <c r="R37" i="1"/>
  <c r="Q37" i="1"/>
  <c r="P37" i="1"/>
  <c r="L37" i="1"/>
  <c r="N37" i="1" s="1"/>
  <c r="V36" i="1"/>
  <c r="R36" i="1"/>
  <c r="Q36" i="1"/>
  <c r="P36" i="1"/>
  <c r="L36" i="1"/>
  <c r="N36" i="1" s="1"/>
  <c r="V35" i="1"/>
  <c r="R35" i="1"/>
  <c r="Q35" i="1"/>
  <c r="P35" i="1"/>
  <c r="L35" i="1"/>
  <c r="O35" i="1" s="1"/>
  <c r="V34" i="1"/>
  <c r="R34" i="1"/>
  <c r="Q34" i="1"/>
  <c r="P34" i="1"/>
  <c r="L34" i="1"/>
  <c r="N34" i="1" s="1"/>
  <c r="V33" i="1"/>
  <c r="R33" i="1"/>
  <c r="Q33" i="1"/>
  <c r="P33" i="1"/>
  <c r="L33" i="1"/>
  <c r="O33" i="1" s="1"/>
  <c r="V32" i="1"/>
  <c r="R32" i="1"/>
  <c r="Q32" i="1"/>
  <c r="P32" i="1"/>
  <c r="L32" i="1"/>
  <c r="N32" i="1" s="1"/>
  <c r="V31" i="1"/>
  <c r="R31" i="1"/>
  <c r="Q31" i="1"/>
  <c r="P31" i="1"/>
  <c r="L31" i="1"/>
  <c r="N31" i="1" s="1"/>
  <c r="V30" i="1"/>
  <c r="R30" i="1"/>
  <c r="Q30" i="1"/>
  <c r="P30" i="1"/>
  <c r="L30" i="1"/>
  <c r="N30" i="1" s="1"/>
  <c r="V29" i="1"/>
  <c r="R29" i="1"/>
  <c r="Q29" i="1"/>
  <c r="P29" i="1"/>
  <c r="L29" i="1"/>
  <c r="N29" i="1" s="1"/>
  <c r="V28" i="1"/>
  <c r="R28" i="1"/>
  <c r="Q28" i="1"/>
  <c r="P28" i="1"/>
  <c r="L28" i="1"/>
  <c r="N28" i="1" s="1"/>
  <c r="V27" i="1"/>
  <c r="R27" i="1"/>
  <c r="Q27" i="1"/>
  <c r="P27" i="1"/>
  <c r="L27" i="1"/>
  <c r="N27" i="1" s="1"/>
  <c r="V26" i="1"/>
  <c r="R26" i="1"/>
  <c r="Q26" i="1"/>
  <c r="P26" i="1"/>
  <c r="L26" i="1"/>
  <c r="N26" i="1" s="1"/>
  <c r="V25" i="1"/>
  <c r="R25" i="1"/>
  <c r="Q25" i="1"/>
  <c r="P25" i="1"/>
  <c r="L25" i="1"/>
  <c r="O25" i="1" s="1"/>
  <c r="V24" i="1"/>
  <c r="R24" i="1"/>
  <c r="Q24" i="1"/>
  <c r="P24" i="1"/>
  <c r="L24" i="1"/>
  <c r="N24" i="1" s="1"/>
  <c r="V23" i="1"/>
  <c r="R23" i="1"/>
  <c r="Q23" i="1"/>
  <c r="P23" i="1"/>
  <c r="L23" i="1"/>
  <c r="N23" i="1" s="1"/>
  <c r="V182" i="1"/>
  <c r="R182" i="1"/>
  <c r="Q182" i="1"/>
  <c r="P182" i="1"/>
  <c r="L182" i="1"/>
  <c r="N182" i="1" s="1"/>
  <c r="V22" i="1"/>
  <c r="R22" i="1"/>
  <c r="Q22" i="1"/>
  <c r="P22" i="1"/>
  <c r="L22" i="1"/>
  <c r="O22" i="1" s="1"/>
  <c r="V181" i="1"/>
  <c r="R181" i="1"/>
  <c r="Q181" i="1"/>
  <c r="P181" i="1"/>
  <c r="L181" i="1"/>
  <c r="N181" i="1" s="1"/>
  <c r="V180" i="1"/>
  <c r="R180" i="1"/>
  <c r="Q180" i="1"/>
  <c r="P180" i="1"/>
  <c r="L180" i="1"/>
  <c r="N180" i="1" s="1"/>
  <c r="V21" i="1"/>
  <c r="R21" i="1"/>
  <c r="Q21" i="1"/>
  <c r="P21" i="1"/>
  <c r="L21" i="1"/>
  <c r="O21" i="1" s="1"/>
  <c r="V19" i="1"/>
  <c r="R19" i="1"/>
  <c r="Q19" i="1"/>
  <c r="P19" i="1"/>
  <c r="L19" i="1"/>
  <c r="N19" i="1" s="1"/>
  <c r="V18" i="1"/>
  <c r="R18" i="1"/>
  <c r="Q18" i="1"/>
  <c r="P18" i="1"/>
  <c r="L18" i="1"/>
  <c r="O18" i="1" s="1"/>
  <c r="V17" i="1"/>
  <c r="R17" i="1"/>
  <c r="Q17" i="1"/>
  <c r="P17" i="1"/>
  <c r="L17" i="1"/>
  <c r="N17" i="1" s="1"/>
  <c r="V16" i="1"/>
  <c r="R16" i="1"/>
  <c r="Q16" i="1"/>
  <c r="P16" i="1"/>
  <c r="L16" i="1"/>
  <c r="O16" i="1" s="1"/>
  <c r="V15" i="1"/>
  <c r="R15" i="1"/>
  <c r="Q15" i="1"/>
  <c r="P15" i="1"/>
  <c r="L15" i="1"/>
  <c r="N15" i="1" s="1"/>
  <c r="V14" i="1"/>
  <c r="R14" i="1"/>
  <c r="Q14" i="1"/>
  <c r="P14" i="1"/>
  <c r="L14" i="1"/>
  <c r="O14" i="1" s="1"/>
  <c r="V13" i="1"/>
  <c r="R13" i="1"/>
  <c r="Q13" i="1"/>
  <c r="P13" i="1"/>
  <c r="L13" i="1"/>
  <c r="N13" i="1" s="1"/>
  <c r="V12" i="1"/>
  <c r="R12" i="1"/>
  <c r="Q12" i="1"/>
  <c r="P12" i="1"/>
  <c r="L12" i="1"/>
  <c r="O12" i="1" s="1"/>
  <c r="V11" i="1"/>
  <c r="R11" i="1"/>
  <c r="Q11" i="1"/>
  <c r="P11" i="1"/>
  <c r="L11" i="1"/>
  <c r="N11" i="1" s="1"/>
  <c r="V10" i="1"/>
  <c r="R10" i="1"/>
  <c r="Q10" i="1"/>
  <c r="P10" i="1"/>
  <c r="L10" i="1"/>
  <c r="N10" i="1" s="1"/>
  <c r="V9" i="1"/>
  <c r="R9" i="1"/>
  <c r="Q9" i="1"/>
  <c r="P9" i="1"/>
  <c r="L9" i="1"/>
  <c r="N9" i="1" s="1"/>
  <c r="V8" i="1"/>
  <c r="R8" i="1"/>
  <c r="Q8" i="1"/>
  <c r="P8" i="1"/>
  <c r="L8" i="1"/>
  <c r="O8" i="1" s="1"/>
  <c r="S295" i="1" l="1"/>
  <c r="M133" i="1"/>
  <c r="S167" i="1"/>
  <c r="S202" i="1"/>
  <c r="M204" i="1"/>
  <c r="S205" i="1"/>
  <c r="S206" i="1"/>
  <c r="M208" i="1"/>
  <c r="S209" i="1"/>
  <c r="M11" i="1"/>
  <c r="M19" i="1"/>
  <c r="M181" i="1"/>
  <c r="M101" i="1"/>
  <c r="M169" i="1"/>
  <c r="S170" i="1"/>
  <c r="M173" i="1"/>
  <c r="S236" i="1"/>
  <c r="M238" i="1"/>
  <c r="S239" i="1"/>
  <c r="S240" i="1"/>
  <c r="M242" i="1"/>
  <c r="S243" i="1"/>
  <c r="S271" i="1"/>
  <c r="M273" i="1"/>
  <c r="S274" i="1"/>
  <c r="S275" i="1"/>
  <c r="M277" i="1"/>
  <c r="S278" i="1"/>
  <c r="S174" i="1"/>
  <c r="S171" i="1"/>
  <c r="S134" i="1"/>
  <c r="S131" i="1"/>
  <c r="S130" i="1"/>
  <c r="M129" i="1"/>
  <c r="S127" i="1"/>
  <c r="S102" i="1"/>
  <c r="M36" i="1"/>
  <c r="M28" i="1"/>
  <c r="M15" i="1"/>
  <c r="M24" i="1"/>
  <c r="M32" i="1"/>
  <c r="S111" i="1"/>
  <c r="M113" i="1"/>
  <c r="S114" i="1"/>
  <c r="S115" i="1"/>
  <c r="M117" i="1"/>
  <c r="S118" i="1"/>
  <c r="S143" i="1"/>
  <c r="S151" i="1"/>
  <c r="M153" i="1"/>
  <c r="S154" i="1"/>
  <c r="S155" i="1"/>
  <c r="M157" i="1"/>
  <c r="S158" i="1"/>
  <c r="S186" i="1"/>
  <c r="M188" i="1"/>
  <c r="S189" i="1"/>
  <c r="S190" i="1"/>
  <c r="M192" i="1"/>
  <c r="S193" i="1"/>
  <c r="S218" i="1"/>
  <c r="M220" i="1"/>
  <c r="S221" i="1"/>
  <c r="S222" i="1"/>
  <c r="M224" i="1"/>
  <c r="S225" i="1"/>
  <c r="S252" i="1"/>
  <c r="M254" i="1"/>
  <c r="S255" i="1"/>
  <c r="M257" i="1"/>
  <c r="S258" i="1"/>
  <c r="S259" i="1"/>
  <c r="M261" i="1"/>
  <c r="S262" i="1"/>
  <c r="S287" i="1"/>
  <c r="M289" i="1"/>
  <c r="S290" i="1"/>
  <c r="S291" i="1"/>
  <c r="M293" i="1"/>
  <c r="S294" i="1"/>
  <c r="N161" i="1"/>
  <c r="M161" i="1"/>
  <c r="N165" i="1"/>
  <c r="M165" i="1"/>
  <c r="N196" i="1"/>
  <c r="M196" i="1"/>
  <c r="N200" i="1"/>
  <c r="M200" i="1"/>
  <c r="N230" i="1"/>
  <c r="M230" i="1"/>
  <c r="N234" i="1"/>
  <c r="M234" i="1"/>
  <c r="N265" i="1"/>
  <c r="M265" i="1"/>
  <c r="N269" i="1"/>
  <c r="M269" i="1"/>
  <c r="M9" i="1"/>
  <c r="M13" i="1"/>
  <c r="M17" i="1"/>
  <c r="M182" i="1"/>
  <c r="M26" i="1"/>
  <c r="M30" i="1"/>
  <c r="M34" i="1"/>
  <c r="S37" i="1"/>
  <c r="M39" i="1"/>
  <c r="S40" i="1"/>
  <c r="S41" i="1"/>
  <c r="M43" i="1"/>
  <c r="S44" i="1"/>
  <c r="S45" i="1"/>
  <c r="M47" i="1"/>
  <c r="S48" i="1"/>
  <c r="S49" i="1"/>
  <c r="M51" i="1"/>
  <c r="S52" i="1"/>
  <c r="S53" i="1"/>
  <c r="M55" i="1"/>
  <c r="S56" i="1"/>
  <c r="S57" i="1"/>
  <c r="M59" i="1"/>
  <c r="S60" i="1"/>
  <c r="S61" i="1"/>
  <c r="M63" i="1"/>
  <c r="S64" i="1"/>
  <c r="S65" i="1"/>
  <c r="M67" i="1"/>
  <c r="S68" i="1"/>
  <c r="S69" i="1"/>
  <c r="M71" i="1"/>
  <c r="S72" i="1"/>
  <c r="S73" i="1"/>
  <c r="M75" i="1"/>
  <c r="S76" i="1"/>
  <c r="S77" i="1"/>
  <c r="M79" i="1"/>
  <c r="S80" i="1"/>
  <c r="S81" i="1"/>
  <c r="M83" i="1"/>
  <c r="S84" i="1"/>
  <c r="S85" i="1"/>
  <c r="M87" i="1"/>
  <c r="S88" i="1"/>
  <c r="S89" i="1"/>
  <c r="M91" i="1"/>
  <c r="S92" i="1"/>
  <c r="S93" i="1"/>
  <c r="M95" i="1"/>
  <c r="S96" i="1"/>
  <c r="S97" i="1"/>
  <c r="M99" i="1"/>
  <c r="S103" i="1"/>
  <c r="M105" i="1"/>
  <c r="S106" i="1"/>
  <c r="S107" i="1"/>
  <c r="M109" i="1"/>
  <c r="S110" i="1"/>
  <c r="S119" i="1"/>
  <c r="M121" i="1"/>
  <c r="S122" i="1"/>
  <c r="S123" i="1"/>
  <c r="M125" i="1"/>
  <c r="S126" i="1"/>
  <c r="S135" i="1"/>
  <c r="M137" i="1"/>
  <c r="S138" i="1"/>
  <c r="S139" i="1"/>
  <c r="M141" i="1"/>
  <c r="S142" i="1"/>
  <c r="N145" i="1"/>
  <c r="M145" i="1"/>
  <c r="N149" i="1"/>
  <c r="M149" i="1"/>
  <c r="N177" i="1"/>
  <c r="M177" i="1"/>
  <c r="N212" i="1"/>
  <c r="M212" i="1"/>
  <c r="N216" i="1"/>
  <c r="M216" i="1"/>
  <c r="N246" i="1"/>
  <c r="M246" i="1"/>
  <c r="N250" i="1"/>
  <c r="M250" i="1"/>
  <c r="N281" i="1"/>
  <c r="M281" i="1"/>
  <c r="N285" i="1"/>
  <c r="M285" i="1"/>
  <c r="S146" i="1"/>
  <c r="S147" i="1"/>
  <c r="S150" i="1"/>
  <c r="S159" i="1"/>
  <c r="S162" i="1"/>
  <c r="S163" i="1"/>
  <c r="S166" i="1"/>
  <c r="S175" i="1"/>
  <c r="S178" i="1"/>
  <c r="S179" i="1"/>
  <c r="S183" i="1"/>
  <c r="S185" i="1"/>
  <c r="S194" i="1"/>
  <c r="S197" i="1"/>
  <c r="S198" i="1"/>
  <c r="S201" i="1"/>
  <c r="S210" i="1"/>
  <c r="S213" i="1"/>
  <c r="S214" i="1"/>
  <c r="S217" i="1"/>
  <c r="S226" i="1"/>
  <c r="S228" i="1"/>
  <c r="S231" i="1"/>
  <c r="S232" i="1"/>
  <c r="S235" i="1"/>
  <c r="S244" i="1"/>
  <c r="S247" i="1"/>
  <c r="S248" i="1"/>
  <c r="S251" i="1"/>
  <c r="S263" i="1"/>
  <c r="S266" i="1"/>
  <c r="S267" i="1"/>
  <c r="S270" i="1"/>
  <c r="S279" i="1"/>
  <c r="S282" i="1"/>
  <c r="S283" i="1"/>
  <c r="S286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N107" i="1"/>
  <c r="M107" i="1"/>
  <c r="N115" i="1"/>
  <c r="M115" i="1"/>
  <c r="N123" i="1"/>
  <c r="M123" i="1"/>
  <c r="N131" i="1"/>
  <c r="M131" i="1"/>
  <c r="N139" i="1"/>
  <c r="M139" i="1"/>
  <c r="N147" i="1"/>
  <c r="M147" i="1"/>
  <c r="N155" i="1"/>
  <c r="M155" i="1"/>
  <c r="N163" i="1"/>
  <c r="M163" i="1"/>
  <c r="N171" i="1"/>
  <c r="M171" i="1"/>
  <c r="N179" i="1"/>
  <c r="M179" i="1"/>
  <c r="N190" i="1"/>
  <c r="M190" i="1"/>
  <c r="N198" i="1"/>
  <c r="M198" i="1"/>
  <c r="N206" i="1"/>
  <c r="M206" i="1"/>
  <c r="N214" i="1"/>
  <c r="M214" i="1"/>
  <c r="N222" i="1"/>
  <c r="M222" i="1"/>
  <c r="N232" i="1"/>
  <c r="M232" i="1"/>
  <c r="O232" i="1"/>
  <c r="N248" i="1"/>
  <c r="M248" i="1"/>
  <c r="O248" i="1"/>
  <c r="N267" i="1"/>
  <c r="M267" i="1"/>
  <c r="O267" i="1"/>
  <c r="N283" i="1"/>
  <c r="M283" i="1"/>
  <c r="O283" i="1"/>
  <c r="S8" i="1"/>
  <c r="O9" i="1"/>
  <c r="S9" i="1"/>
  <c r="S10" i="1"/>
  <c r="O11" i="1"/>
  <c r="S11" i="1"/>
  <c r="S12" i="1"/>
  <c r="O13" i="1"/>
  <c r="S13" i="1"/>
  <c r="S14" i="1"/>
  <c r="O15" i="1"/>
  <c r="S15" i="1"/>
  <c r="S16" i="1"/>
  <c r="O17" i="1"/>
  <c r="S17" i="1"/>
  <c r="S18" i="1"/>
  <c r="O19" i="1"/>
  <c r="S19" i="1"/>
  <c r="S21" i="1"/>
  <c r="S180" i="1"/>
  <c r="O181" i="1"/>
  <c r="S181" i="1"/>
  <c r="S22" i="1"/>
  <c r="O182" i="1"/>
  <c r="S182" i="1"/>
  <c r="S23" i="1"/>
  <c r="O24" i="1"/>
  <c r="S24" i="1"/>
  <c r="S25" i="1"/>
  <c r="O26" i="1"/>
  <c r="S26" i="1"/>
  <c r="S27" i="1"/>
  <c r="O28" i="1"/>
  <c r="S28" i="1"/>
  <c r="S29" i="1"/>
  <c r="O30" i="1"/>
  <c r="S30" i="1"/>
  <c r="S31" i="1"/>
  <c r="O32" i="1"/>
  <c r="S32" i="1"/>
  <c r="S33" i="1"/>
  <c r="O34" i="1"/>
  <c r="S34" i="1"/>
  <c r="S35" i="1"/>
  <c r="O36" i="1"/>
  <c r="M37" i="1"/>
  <c r="S38" i="1"/>
  <c r="O39" i="1"/>
  <c r="S39" i="1"/>
  <c r="M41" i="1"/>
  <c r="S42" i="1"/>
  <c r="O43" i="1"/>
  <c r="S43" i="1"/>
  <c r="M45" i="1"/>
  <c r="S46" i="1"/>
  <c r="O47" i="1"/>
  <c r="S47" i="1"/>
  <c r="M49" i="1"/>
  <c r="S50" i="1"/>
  <c r="O51" i="1"/>
  <c r="S51" i="1"/>
  <c r="M53" i="1"/>
  <c r="S54" i="1"/>
  <c r="O55" i="1"/>
  <c r="S55" i="1"/>
  <c r="M57" i="1"/>
  <c r="S58" i="1"/>
  <c r="O59" i="1"/>
  <c r="S59" i="1"/>
  <c r="M61" i="1"/>
  <c r="S62" i="1"/>
  <c r="O63" i="1"/>
  <c r="S63" i="1"/>
  <c r="M65" i="1"/>
  <c r="S66" i="1"/>
  <c r="O67" i="1"/>
  <c r="S67" i="1"/>
  <c r="M69" i="1"/>
  <c r="S70" i="1"/>
  <c r="O71" i="1"/>
  <c r="S71" i="1"/>
  <c r="M73" i="1"/>
  <c r="S74" i="1"/>
  <c r="O75" i="1"/>
  <c r="S75" i="1"/>
  <c r="M77" i="1"/>
  <c r="S78" i="1"/>
  <c r="O79" i="1"/>
  <c r="S79" i="1"/>
  <c r="M81" i="1"/>
  <c r="S82" i="1"/>
  <c r="O83" i="1"/>
  <c r="S83" i="1"/>
  <c r="M85" i="1"/>
  <c r="S86" i="1"/>
  <c r="O87" i="1"/>
  <c r="S87" i="1"/>
  <c r="M89" i="1"/>
  <c r="S90" i="1"/>
  <c r="O91" i="1"/>
  <c r="S91" i="1"/>
  <c r="M93" i="1"/>
  <c r="S94" i="1"/>
  <c r="O95" i="1"/>
  <c r="S95" i="1"/>
  <c r="M97" i="1"/>
  <c r="S98" i="1"/>
  <c r="O99" i="1"/>
  <c r="S99" i="1"/>
  <c r="N103" i="1"/>
  <c r="M103" i="1"/>
  <c r="O107" i="1"/>
  <c r="N111" i="1"/>
  <c r="M111" i="1"/>
  <c r="O115" i="1"/>
  <c r="N119" i="1"/>
  <c r="M119" i="1"/>
  <c r="O123" i="1"/>
  <c r="N127" i="1"/>
  <c r="M127" i="1"/>
  <c r="O131" i="1"/>
  <c r="N135" i="1"/>
  <c r="M135" i="1"/>
  <c r="O139" i="1"/>
  <c r="N143" i="1"/>
  <c r="M143" i="1"/>
  <c r="O147" i="1"/>
  <c r="N151" i="1"/>
  <c r="M151" i="1"/>
  <c r="O155" i="1"/>
  <c r="N159" i="1"/>
  <c r="M159" i="1"/>
  <c r="O163" i="1"/>
  <c r="N167" i="1"/>
  <c r="M167" i="1"/>
  <c r="O171" i="1"/>
  <c r="N175" i="1"/>
  <c r="M175" i="1"/>
  <c r="O179" i="1"/>
  <c r="N184" i="1"/>
  <c r="M184" i="1"/>
  <c r="N186" i="1"/>
  <c r="M186" i="1"/>
  <c r="O190" i="1"/>
  <c r="N194" i="1"/>
  <c r="M194" i="1"/>
  <c r="O198" i="1"/>
  <c r="N202" i="1"/>
  <c r="M202" i="1"/>
  <c r="O206" i="1"/>
  <c r="N210" i="1"/>
  <c r="M210" i="1"/>
  <c r="O214" i="1"/>
  <c r="N218" i="1"/>
  <c r="M218" i="1"/>
  <c r="O222" i="1"/>
  <c r="N226" i="1"/>
  <c r="M226" i="1"/>
  <c r="N240" i="1"/>
  <c r="M240" i="1"/>
  <c r="O240" i="1"/>
  <c r="N259" i="1"/>
  <c r="M259" i="1"/>
  <c r="O259" i="1"/>
  <c r="N275" i="1"/>
  <c r="M275" i="1"/>
  <c r="O275" i="1"/>
  <c r="M291" i="1"/>
  <c r="O291" i="1"/>
  <c r="S100" i="1"/>
  <c r="O101" i="1"/>
  <c r="S101" i="1"/>
  <c r="S104" i="1"/>
  <c r="O105" i="1"/>
  <c r="S105" i="1"/>
  <c r="S108" i="1"/>
  <c r="O109" i="1"/>
  <c r="S109" i="1"/>
  <c r="S112" i="1"/>
  <c r="O113" i="1"/>
  <c r="S113" i="1"/>
  <c r="S116" i="1"/>
  <c r="O117" i="1"/>
  <c r="S117" i="1"/>
  <c r="S120" i="1"/>
  <c r="O121" i="1"/>
  <c r="S121" i="1"/>
  <c r="S124" i="1"/>
  <c r="O125" i="1"/>
  <c r="S125" i="1"/>
  <c r="S128" i="1"/>
  <c r="O129" i="1"/>
  <c r="S129" i="1"/>
  <c r="S132" i="1"/>
  <c r="O133" i="1"/>
  <c r="S133" i="1"/>
  <c r="S136" i="1"/>
  <c r="O137" i="1"/>
  <c r="S137" i="1"/>
  <c r="S140" i="1"/>
  <c r="O141" i="1"/>
  <c r="S141" i="1"/>
  <c r="S144" i="1"/>
  <c r="O145" i="1"/>
  <c r="S145" i="1"/>
  <c r="S148" i="1"/>
  <c r="O149" i="1"/>
  <c r="S149" i="1"/>
  <c r="S152" i="1"/>
  <c r="O153" i="1"/>
  <c r="S153" i="1"/>
  <c r="S156" i="1"/>
  <c r="O157" i="1"/>
  <c r="S157" i="1"/>
  <c r="S160" i="1"/>
  <c r="O161" i="1"/>
  <c r="S161" i="1"/>
  <c r="S164" i="1"/>
  <c r="O165" i="1"/>
  <c r="S165" i="1"/>
  <c r="S168" i="1"/>
  <c r="O169" i="1"/>
  <c r="S169" i="1"/>
  <c r="S172" i="1"/>
  <c r="O173" i="1"/>
  <c r="S173" i="1"/>
  <c r="S176" i="1"/>
  <c r="O177" i="1"/>
  <c r="S177" i="1"/>
  <c r="S184" i="1"/>
  <c r="S187" i="1"/>
  <c r="O188" i="1"/>
  <c r="S188" i="1"/>
  <c r="S191" i="1"/>
  <c r="O192" i="1"/>
  <c r="S192" i="1"/>
  <c r="S195" i="1"/>
  <c r="O196" i="1"/>
  <c r="S196" i="1"/>
  <c r="S199" i="1"/>
  <c r="O200" i="1"/>
  <c r="S200" i="1"/>
  <c r="S203" i="1"/>
  <c r="O204" i="1"/>
  <c r="S204" i="1"/>
  <c r="S207" i="1"/>
  <c r="O208" i="1"/>
  <c r="S208" i="1"/>
  <c r="S211" i="1"/>
  <c r="O212" i="1"/>
  <c r="S212" i="1"/>
  <c r="S215" i="1"/>
  <c r="O216" i="1"/>
  <c r="S216" i="1"/>
  <c r="S219" i="1"/>
  <c r="O220" i="1"/>
  <c r="S220" i="1"/>
  <c r="S223" i="1"/>
  <c r="O224" i="1"/>
  <c r="S224" i="1"/>
  <c r="S227" i="1"/>
  <c r="N228" i="1"/>
  <c r="M228" i="1"/>
  <c r="N236" i="1"/>
  <c r="M236" i="1"/>
  <c r="N244" i="1"/>
  <c r="M244" i="1"/>
  <c r="N252" i="1"/>
  <c r="M252" i="1"/>
  <c r="N255" i="1"/>
  <c r="M255" i="1"/>
  <c r="N263" i="1"/>
  <c r="M263" i="1"/>
  <c r="N271" i="1"/>
  <c r="M271" i="1"/>
  <c r="N279" i="1"/>
  <c r="M279" i="1"/>
  <c r="N287" i="1"/>
  <c r="M287" i="1"/>
  <c r="S229" i="1"/>
  <c r="O230" i="1"/>
  <c r="S230" i="1"/>
  <c r="S233" i="1"/>
  <c r="O234" i="1"/>
  <c r="S234" i="1"/>
  <c r="S237" i="1"/>
  <c r="O238" i="1"/>
  <c r="S238" i="1"/>
  <c r="S241" i="1"/>
  <c r="O242" i="1"/>
  <c r="S242" i="1"/>
  <c r="S245" i="1"/>
  <c r="O246" i="1"/>
  <c r="S246" i="1"/>
  <c r="S249" i="1"/>
  <c r="O250" i="1"/>
  <c r="S250" i="1"/>
  <c r="S253" i="1"/>
  <c r="O254" i="1"/>
  <c r="S256" i="1"/>
  <c r="O257" i="1"/>
  <c r="S257" i="1"/>
  <c r="S260" i="1"/>
  <c r="O261" i="1"/>
  <c r="S261" i="1"/>
  <c r="S264" i="1"/>
  <c r="O265" i="1"/>
  <c r="S265" i="1"/>
  <c r="S268" i="1"/>
  <c r="O269" i="1"/>
  <c r="S269" i="1"/>
  <c r="S272" i="1"/>
  <c r="O273" i="1"/>
  <c r="S273" i="1"/>
  <c r="S276" i="1"/>
  <c r="O277" i="1"/>
  <c r="S277" i="1"/>
  <c r="S280" i="1"/>
  <c r="O281" i="1"/>
  <c r="S281" i="1"/>
  <c r="S284" i="1"/>
  <c r="O285" i="1"/>
  <c r="S285" i="1"/>
  <c r="S288" i="1"/>
  <c r="O289" i="1"/>
  <c r="S289" i="1"/>
  <c r="S292" i="1"/>
  <c r="O293" i="1"/>
  <c r="S293" i="1"/>
  <c r="N8" i="1"/>
  <c r="N12" i="1"/>
  <c r="N14" i="1"/>
  <c r="N16" i="1"/>
  <c r="N18" i="1"/>
  <c r="N21" i="1"/>
  <c r="N22" i="1"/>
  <c r="N25" i="1"/>
  <c r="N33" i="1"/>
  <c r="N35" i="1"/>
  <c r="M8" i="1"/>
  <c r="M10" i="1"/>
  <c r="O10" i="1"/>
  <c r="M12" i="1"/>
  <c r="M14" i="1"/>
  <c r="M16" i="1"/>
  <c r="M18" i="1"/>
  <c r="M21" i="1"/>
  <c r="M180" i="1"/>
  <c r="O180" i="1"/>
  <c r="M22" i="1"/>
  <c r="M23" i="1"/>
  <c r="O23" i="1"/>
  <c r="M25" i="1"/>
  <c r="M27" i="1"/>
  <c r="O27" i="1"/>
  <c r="M29" i="1"/>
  <c r="O29" i="1"/>
  <c r="M31" i="1"/>
  <c r="O31" i="1"/>
  <c r="M33" i="1"/>
  <c r="M35" i="1"/>
  <c r="S36" i="1"/>
  <c r="O38" i="1"/>
  <c r="M38" i="1"/>
  <c r="O40" i="1"/>
  <c r="M40" i="1"/>
  <c r="O42" i="1"/>
  <c r="M42" i="1"/>
  <c r="O44" i="1"/>
  <c r="M44" i="1"/>
  <c r="O46" i="1"/>
  <c r="M46" i="1"/>
  <c r="O48" i="1"/>
  <c r="M48" i="1"/>
  <c r="O50" i="1"/>
  <c r="M50" i="1"/>
  <c r="O52" i="1"/>
  <c r="M52" i="1"/>
  <c r="O54" i="1"/>
  <c r="M54" i="1"/>
  <c r="O56" i="1"/>
  <c r="M56" i="1"/>
  <c r="O58" i="1"/>
  <c r="M58" i="1"/>
  <c r="O60" i="1"/>
  <c r="M60" i="1"/>
  <c r="O62" i="1"/>
  <c r="M62" i="1"/>
  <c r="O64" i="1"/>
  <c r="M64" i="1"/>
  <c r="O66" i="1"/>
  <c r="M66" i="1"/>
  <c r="O68" i="1"/>
  <c r="M68" i="1"/>
  <c r="O70" i="1"/>
  <c r="M70" i="1"/>
  <c r="O72" i="1"/>
  <c r="M72" i="1"/>
  <c r="O74" i="1"/>
  <c r="M74" i="1"/>
  <c r="O76" i="1"/>
  <c r="M76" i="1"/>
  <c r="O78" i="1"/>
  <c r="M78" i="1"/>
  <c r="O80" i="1"/>
  <c r="M80" i="1"/>
  <c r="O82" i="1"/>
  <c r="M82" i="1"/>
  <c r="O84" i="1"/>
  <c r="M84" i="1"/>
  <c r="O86" i="1"/>
  <c r="M86" i="1"/>
  <c r="O88" i="1"/>
  <c r="M88" i="1"/>
  <c r="O90" i="1"/>
  <c r="M90" i="1"/>
  <c r="O92" i="1"/>
  <c r="M92" i="1"/>
  <c r="O94" i="1"/>
  <c r="M94" i="1"/>
  <c r="O96" i="1"/>
  <c r="M96" i="1"/>
  <c r="O98" i="1"/>
  <c r="M98" i="1"/>
  <c r="O100" i="1"/>
  <c r="M100" i="1"/>
  <c r="O102" i="1"/>
  <c r="M102" i="1"/>
  <c r="O104" i="1"/>
  <c r="M104" i="1"/>
  <c r="O106" i="1"/>
  <c r="M106" i="1"/>
  <c r="O108" i="1"/>
  <c r="M108" i="1"/>
  <c r="O110" i="1"/>
  <c r="M110" i="1"/>
  <c r="O112" i="1"/>
  <c r="M112" i="1"/>
  <c r="O114" i="1"/>
  <c r="M114" i="1"/>
  <c r="O116" i="1"/>
  <c r="M116" i="1"/>
  <c r="O118" i="1"/>
  <c r="M118" i="1"/>
  <c r="O120" i="1"/>
  <c r="M120" i="1"/>
  <c r="O122" i="1"/>
  <c r="M122" i="1"/>
  <c r="O124" i="1"/>
  <c r="M124" i="1"/>
  <c r="O126" i="1"/>
  <c r="M126" i="1"/>
  <c r="O128" i="1"/>
  <c r="M128" i="1"/>
  <c r="O130" i="1"/>
  <c r="M130" i="1"/>
  <c r="O132" i="1"/>
  <c r="M132" i="1"/>
  <c r="O134" i="1"/>
  <c r="M134" i="1"/>
  <c r="O136" i="1"/>
  <c r="M136" i="1"/>
  <c r="O138" i="1"/>
  <c r="M138" i="1"/>
  <c r="O140" i="1"/>
  <c r="M140" i="1"/>
  <c r="O142" i="1"/>
  <c r="M142" i="1"/>
  <c r="O144" i="1"/>
  <c r="M144" i="1"/>
  <c r="O146" i="1"/>
  <c r="M146" i="1"/>
  <c r="O148" i="1"/>
  <c r="M148" i="1"/>
  <c r="O150" i="1"/>
  <c r="M150" i="1"/>
  <c r="O152" i="1"/>
  <c r="M152" i="1"/>
  <c r="O154" i="1"/>
  <c r="M154" i="1"/>
  <c r="O156" i="1"/>
  <c r="M156" i="1"/>
  <c r="O158" i="1"/>
  <c r="M158" i="1"/>
  <c r="O160" i="1"/>
  <c r="M160" i="1"/>
  <c r="O162" i="1"/>
  <c r="M162" i="1"/>
  <c r="O164" i="1"/>
  <c r="M164" i="1"/>
  <c r="O166" i="1"/>
  <c r="M166" i="1"/>
  <c r="O168" i="1"/>
  <c r="M168" i="1"/>
  <c r="O170" i="1"/>
  <c r="M170" i="1"/>
  <c r="O172" i="1"/>
  <c r="M172" i="1"/>
  <c r="O174" i="1"/>
  <c r="M174" i="1"/>
  <c r="O176" i="1"/>
  <c r="M176" i="1"/>
  <c r="O178" i="1"/>
  <c r="M178" i="1"/>
  <c r="O183" i="1"/>
  <c r="M183" i="1"/>
  <c r="O184" i="1"/>
  <c r="O185" i="1"/>
  <c r="M185" i="1"/>
  <c r="O187" i="1"/>
  <c r="M187" i="1"/>
  <c r="O189" i="1"/>
  <c r="M189" i="1"/>
  <c r="O191" i="1"/>
  <c r="M191" i="1"/>
  <c r="O193" i="1"/>
  <c r="M193" i="1"/>
  <c r="O195" i="1"/>
  <c r="M195" i="1"/>
  <c r="O197" i="1"/>
  <c r="M197" i="1"/>
  <c r="O199" i="1"/>
  <c r="M199" i="1"/>
  <c r="O201" i="1"/>
  <c r="M201" i="1"/>
  <c r="O203" i="1"/>
  <c r="M203" i="1"/>
  <c r="O205" i="1"/>
  <c r="M205" i="1"/>
  <c r="O207" i="1"/>
  <c r="M207" i="1"/>
  <c r="O209" i="1"/>
  <c r="M209" i="1"/>
  <c r="O211" i="1"/>
  <c r="M211" i="1"/>
  <c r="O213" i="1"/>
  <c r="M213" i="1"/>
  <c r="O215" i="1"/>
  <c r="M215" i="1"/>
  <c r="O217" i="1"/>
  <c r="M217" i="1"/>
  <c r="O219" i="1"/>
  <c r="M219" i="1"/>
  <c r="O221" i="1"/>
  <c r="M221" i="1"/>
  <c r="O223" i="1"/>
  <c r="M223" i="1"/>
  <c r="O225" i="1"/>
  <c r="M225" i="1"/>
  <c r="O227" i="1"/>
  <c r="M227" i="1"/>
  <c r="O229" i="1"/>
  <c r="M229" i="1"/>
  <c r="O231" i="1"/>
  <c r="M231" i="1"/>
  <c r="O233" i="1"/>
  <c r="M233" i="1"/>
  <c r="O235" i="1"/>
  <c r="M235" i="1"/>
  <c r="O237" i="1"/>
  <c r="M237" i="1"/>
  <c r="O239" i="1"/>
  <c r="M239" i="1"/>
  <c r="O241" i="1"/>
  <c r="M241" i="1"/>
  <c r="O243" i="1"/>
  <c r="M243" i="1"/>
  <c r="O245" i="1"/>
  <c r="M245" i="1"/>
  <c r="O247" i="1"/>
  <c r="M247" i="1"/>
  <c r="O249" i="1"/>
  <c r="M249" i="1"/>
  <c r="O251" i="1"/>
  <c r="M251" i="1"/>
  <c r="O253" i="1"/>
  <c r="M253" i="1"/>
  <c r="S254" i="1"/>
  <c r="O256" i="1"/>
  <c r="M256" i="1"/>
  <c r="O258" i="1"/>
  <c r="M258" i="1"/>
  <c r="O260" i="1"/>
  <c r="M260" i="1"/>
  <c r="O262" i="1"/>
  <c r="M262" i="1"/>
  <c r="O264" i="1"/>
  <c r="M264" i="1"/>
  <c r="O266" i="1"/>
  <c r="M266" i="1"/>
  <c r="O268" i="1"/>
  <c r="M268" i="1"/>
  <c r="O270" i="1"/>
  <c r="M270" i="1"/>
  <c r="O272" i="1"/>
  <c r="M272" i="1"/>
  <c r="O274" i="1"/>
  <c r="M274" i="1"/>
  <c r="O276" i="1"/>
  <c r="M276" i="1"/>
  <c r="O278" i="1"/>
  <c r="M278" i="1"/>
  <c r="O280" i="1"/>
  <c r="M280" i="1"/>
  <c r="O282" i="1"/>
  <c r="M282" i="1"/>
  <c r="O284" i="1"/>
  <c r="M284" i="1"/>
  <c r="O286" i="1"/>
  <c r="M286" i="1"/>
  <c r="O288" i="1"/>
  <c r="M288" i="1"/>
  <c r="O290" i="1"/>
  <c r="M290" i="1"/>
  <c r="O292" i="1"/>
  <c r="M292" i="1"/>
  <c r="O294" i="1"/>
  <c r="M294" i="1"/>
</calcChain>
</file>

<file path=xl/sharedStrings.xml><?xml version="1.0" encoding="utf-8"?>
<sst xmlns="http://schemas.openxmlformats.org/spreadsheetml/2006/main" count="1411" uniqueCount="572">
  <si>
    <t>НАРОДНЫЙ БЮДЖЕТ-2025</t>
  </si>
  <si>
    <t>ПРИЕМ ЗАЯВОК: 14 ОКТЯБРЯ - 15 НОЯБРЯ 2024 ГОДА ВКЛЮЧИТЕЛЬНО</t>
  </si>
  <si>
    <r>
      <rPr>
        <b/>
        <sz val="9"/>
        <color rgb="FF000000"/>
        <rFont val="Times New Roman"/>
        <family val="1"/>
        <charset val="204"/>
      </rPr>
      <t xml:space="preserve">Примерная MAX стоимость проекта </t>
    </r>
    <r>
      <rPr>
        <sz val="9"/>
        <color rgb="FF000000"/>
        <rFont val="Times New Roman"/>
        <family val="1"/>
        <charset val="204"/>
      </rPr>
      <t xml:space="preserve">при уровне софинансирования ОБ =70%: 
сельские нас. пункты = </t>
    </r>
    <r>
      <rPr>
        <b/>
        <sz val="9"/>
        <color rgb="FFC00000"/>
        <rFont val="Times New Roman"/>
        <family val="1"/>
        <charset val="204"/>
      </rPr>
      <t>2 142 857,14</t>
    </r>
    <r>
      <rPr>
        <sz val="9"/>
        <color rgb="FF000000"/>
        <rFont val="Times New Roman"/>
        <family val="1"/>
        <charset val="204"/>
      </rPr>
      <t xml:space="preserve"> руб., 
городские нас.пункты и админ. центры =</t>
    </r>
    <r>
      <rPr>
        <b/>
        <sz val="9"/>
        <color rgb="FFC00000"/>
        <rFont val="Times New Roman"/>
        <family val="1"/>
        <charset val="204"/>
      </rPr>
      <t xml:space="preserve"> 4 285 714,28</t>
    </r>
    <r>
      <rPr>
        <sz val="9"/>
        <color theme="1"/>
        <rFont val="Times New Roman"/>
        <family val="1"/>
        <charset val="204"/>
      </rPr>
      <t xml:space="preserve"> руб.,</t>
    </r>
    <r>
      <rPr>
        <sz val="9"/>
        <color rgb="FF000000"/>
        <rFont val="Times New Roman"/>
        <family val="1"/>
        <charset val="204"/>
      </rPr>
      <t/>
    </r>
  </si>
  <si>
    <r>
      <rPr>
        <b/>
        <sz val="9"/>
        <color rgb="FF000000"/>
        <rFont val="Times New Roman"/>
        <family val="1"/>
        <charset val="204"/>
      </rPr>
      <t>Максимальный размер субсидии (лимит):</t>
    </r>
    <r>
      <rPr>
        <sz val="9"/>
        <color rgb="FF000000"/>
        <rFont val="Times New Roman"/>
        <family val="1"/>
        <charset val="204"/>
      </rPr>
      <t xml:space="preserve">
для сельских нас.пунктов = </t>
    </r>
    <r>
      <rPr>
        <b/>
        <sz val="9"/>
        <color rgb="FFC00000"/>
        <rFont val="Times New Roman"/>
        <family val="1"/>
        <charset val="204"/>
      </rPr>
      <t>1,5 млн руб.</t>
    </r>
    <r>
      <rPr>
        <sz val="9"/>
        <color rgb="FF000000"/>
        <rFont val="Times New Roman"/>
        <family val="1"/>
        <charset val="204"/>
      </rPr>
      <t xml:space="preserve">,
для городских нас.пунктов и админ.центров 
= </t>
    </r>
    <r>
      <rPr>
        <b/>
        <sz val="9"/>
        <color rgb="FFC00000"/>
        <rFont val="Times New Roman"/>
        <family val="1"/>
        <charset val="204"/>
      </rPr>
      <t>3,0 млн руб.</t>
    </r>
  </si>
  <si>
    <t>№ п/п
(рег.)</t>
  </si>
  <si>
    <r>
      <t xml:space="preserve">Муниципальный 
округ / район 
</t>
    </r>
    <r>
      <rPr>
        <i/>
        <sz val="10"/>
        <color rgb="FF000000"/>
        <rFont val="Times New Roman"/>
        <family val="1"/>
        <charset val="204"/>
      </rPr>
      <t>(выбрать из перечня)</t>
    </r>
  </si>
  <si>
    <r>
      <t xml:space="preserve">Муниципальное образование области
</t>
    </r>
    <r>
      <rPr>
        <i/>
        <sz val="10"/>
        <color rgb="FF000000"/>
        <rFont val="Times New Roman"/>
        <family val="1"/>
        <charset val="204"/>
      </rPr>
      <t>(выбрать из перечня)</t>
    </r>
  </si>
  <si>
    <t>Населенный пункт</t>
  </si>
  <si>
    <r>
      <t xml:space="preserve">Городской нас. пункт и админ. центр = 1
Сельский нас. пункт = 2
</t>
    </r>
    <r>
      <rPr>
        <i/>
        <sz val="10"/>
        <color rgb="FF000000"/>
        <rFont val="Times New Roman"/>
        <family val="1"/>
        <charset val="204"/>
      </rPr>
      <t>(выбрать из перечня)</t>
    </r>
  </si>
  <si>
    <t>Наименование общественно значимого проекта</t>
  </si>
  <si>
    <t>Общая стоимость проекта, 
рублей</t>
  </si>
  <si>
    <t>Сумма софинансирования (по заявке)</t>
  </si>
  <si>
    <r>
      <rPr>
        <b/>
        <i/>
        <sz val="10"/>
        <color rgb="FFFF0000"/>
        <rFont val="Times New Roman"/>
        <family val="1"/>
        <charset val="204"/>
      </rPr>
      <t>Автоматический расчет</t>
    </r>
    <r>
      <rPr>
        <b/>
        <sz val="10"/>
        <color rgb="FF000000"/>
        <rFont val="Times New Roman"/>
        <family val="1"/>
        <charset val="204"/>
      </rPr>
      <t xml:space="preserve">
Проверка размера субсидии и общей стоимости проекта</t>
    </r>
  </si>
  <si>
    <r>
      <rPr>
        <b/>
        <i/>
        <sz val="10"/>
        <color rgb="FFFF0000"/>
        <rFont val="Times New Roman"/>
        <family val="1"/>
        <charset val="204"/>
      </rPr>
      <t>Автоматический расчет</t>
    </r>
    <r>
      <rPr>
        <b/>
        <sz val="10"/>
        <color rgb="FF000000"/>
        <rFont val="Times New Roman"/>
        <family val="1"/>
        <charset val="204"/>
      </rPr>
      <t xml:space="preserve">
Проверка доли софинансирования проекта</t>
    </r>
  </si>
  <si>
    <r>
      <t xml:space="preserve">Численность населения МО, чел.
</t>
    </r>
    <r>
      <rPr>
        <i/>
        <sz val="10"/>
        <color rgb="FF000000"/>
        <rFont val="Times New Roman"/>
        <family val="1"/>
        <charset val="204"/>
      </rPr>
      <t>(п. 2.4 Заявки)</t>
    </r>
  </si>
  <si>
    <r>
      <t xml:space="preserve">Число жителей, вовлеченных в проект, чел.
</t>
    </r>
    <r>
      <rPr>
        <i/>
        <sz val="10"/>
        <color rgb="FF000000"/>
        <rFont val="Times New Roman"/>
        <family val="1"/>
        <charset val="204"/>
      </rPr>
      <t>(п. 4 Заявки)</t>
    </r>
  </si>
  <si>
    <r>
      <rPr>
        <b/>
        <i/>
        <sz val="10"/>
        <color rgb="FFFF0000"/>
        <rFont val="Times New Roman"/>
        <family val="1"/>
        <charset val="204"/>
      </rPr>
      <t>Автоматический расчет</t>
    </r>
    <r>
      <rPr>
        <b/>
        <sz val="10"/>
        <color rgb="FF000000"/>
        <rFont val="Times New Roman"/>
        <family val="1"/>
        <charset val="204"/>
      </rPr>
      <t xml:space="preserve">
Доля вовлеченных 
</t>
    </r>
    <r>
      <rPr>
        <b/>
        <i/>
        <sz val="10"/>
        <color rgb="FF000000"/>
        <rFont val="Times New Roman"/>
        <family val="1"/>
        <charset val="204"/>
      </rPr>
      <t>(2025 год=0,35%
для мун.окр.=0,03%)</t>
    </r>
  </si>
  <si>
    <r>
      <t xml:space="preserve">физ. лица 
</t>
    </r>
    <r>
      <rPr>
        <i/>
        <sz val="10"/>
        <color rgb="FF000000"/>
        <rFont val="Times New Roman"/>
        <family val="1"/>
        <charset val="204"/>
      </rPr>
      <t>(не менее 5%)</t>
    </r>
  </si>
  <si>
    <t>юр. лица / ИП</t>
  </si>
  <si>
    <t>местный бюджет</t>
  </si>
  <si>
    <r>
      <t xml:space="preserve">областной бюджет (субсидия)
</t>
    </r>
    <r>
      <rPr>
        <i/>
        <sz val="10"/>
        <color rgb="FF000000"/>
        <rFont val="Times New Roman"/>
        <family val="1"/>
        <charset val="204"/>
      </rPr>
      <t>(ровно 70% 
или лимит)</t>
    </r>
  </si>
  <si>
    <t>Размер субсидии, рублей
(РАСЧЕТНЫЙ)</t>
  </si>
  <si>
    <t>%</t>
  </si>
  <si>
    <t>Проверка субсидии 
(гр. 10 - гр. 11)</t>
  </si>
  <si>
    <t>Проверка общей стоимости проекта
(гр. 6 - (гр. 7 + гр. 8 + гр. 9 + гр. 10))</t>
  </si>
  <si>
    <r>
      <t xml:space="preserve">физ. лица,
% от общей стоимости
</t>
    </r>
    <r>
      <rPr>
        <b/>
        <i/>
        <sz val="10"/>
        <color rgb="FF000000"/>
        <rFont val="Times New Roman"/>
        <family val="1"/>
        <charset val="204"/>
      </rPr>
      <t>(не менее 5%)</t>
    </r>
  </si>
  <si>
    <t>юр. лица, ИП
% от общей стоимости</t>
  </si>
  <si>
    <t>местный бюджет
% от общей стоимости</t>
  </si>
  <si>
    <r>
      <t xml:space="preserve">ИТОГО
</t>
    </r>
    <r>
      <rPr>
        <b/>
        <i/>
        <sz val="10"/>
        <color rgb="FF000000"/>
        <rFont val="Times New Roman"/>
        <family val="1"/>
        <charset val="204"/>
      </rPr>
      <t>(д.б. 30% 
или больше)</t>
    </r>
  </si>
  <si>
    <t>Череповецкий</t>
  </si>
  <si>
    <t>А</t>
  </si>
  <si>
    <t>Яргомжское сельское поселение Череповецкого муниципального района Вологодской области</t>
  </si>
  <si>
    <t>д. Марьинская</t>
  </si>
  <si>
    <t>Спил деревьев в д. Марьинская</t>
  </si>
  <si>
    <t>д. Ботово</t>
  </si>
  <si>
    <t>"Тимоня"</t>
  </si>
  <si>
    <t>"Башмачок"</t>
  </si>
  <si>
    <t>"Я - деревенская"</t>
  </si>
  <si>
    <t>Уличное освещение д. Ботово ул. Парковая</t>
  </si>
  <si>
    <t>Уличное освещение д. Ботово ул. Большедворская</t>
  </si>
  <si>
    <t>Уличное освещение д. Ботово ул. Полевая</t>
  </si>
  <si>
    <t>Уличное освещение д. Ботово ул. Староботовская</t>
  </si>
  <si>
    <t>Оборудование детской площадки в д. Ботово ул. Ленина д. 28-30 информационным стендом</t>
  </si>
  <si>
    <t>Нелазское сельское поселение Череповецкого муниципального района Вологодской области</t>
  </si>
  <si>
    <t>д. Плешаново</t>
  </si>
  <si>
    <t>Ограждение и благоустройство спортивной площадки в д. Плешаново</t>
  </si>
  <si>
    <t>д. Михайлово</t>
  </si>
  <si>
    <t>Приобретение и установка детской площадки в д. Михайлово</t>
  </si>
  <si>
    <t>Благоустройство территории спортивной площадки д. Плешаново</t>
  </si>
  <si>
    <t>Приобретение оборудования универсальной спортивной площадки в д. Плешаново</t>
  </si>
  <si>
    <t>д. Сойволовская</t>
  </si>
  <si>
    <t>Благоустройство детской площадки в д. Сойволовская</t>
  </si>
  <si>
    <t>Тоншаловское  сельское  поселение Череповецкого муниципального района Вологодской области</t>
  </si>
  <si>
    <t>д. Солманское</t>
  </si>
  <si>
    <t>Обустройство уличного освещения вдоль ул. Огородная в д. Солманское</t>
  </si>
  <si>
    <t>д. Яконское</t>
  </si>
  <si>
    <t>Обустройство уличного освещения в д. Яконское</t>
  </si>
  <si>
    <t>д. Носовское</t>
  </si>
  <si>
    <t>Обустройство уличного освещения в селе Носовское</t>
  </si>
  <si>
    <r>
      <t xml:space="preserve">- ДАННЫЙ РЕЕСТР ЗАЯВОК ЗАПОЛНЯЕТСЯ ТОЛЬКО НА ТОТ ПАКЕТ ДОКУМЕНТОВ, КОТОРЫЙ ВЫ СОБИРАЕТЕСЬ НАПРАВИТЬ.
- </t>
    </r>
    <r>
      <rPr>
        <b/>
        <u/>
        <sz val="10"/>
        <color theme="1"/>
        <rFont val="Times New Roman"/>
        <family val="1"/>
        <charset val="204"/>
      </rPr>
      <t xml:space="preserve">РАНЕЕ ПРЕДСТАВЛЕННЫЕ ЗАЯВКИ ОТРАЖАТЬ В РЕЕСТРЕ НЕ НАДО!
</t>
    </r>
    <r>
      <rPr>
        <b/>
        <sz val="10"/>
        <color rgb="FFFF0000"/>
        <rFont val="Times New Roman"/>
        <family val="1"/>
        <charset val="204"/>
      </rPr>
      <t>- БОЛЬШАЯ ПРОСЬБА РАЗЛОЖИТЬ ЗАЯВКИ В ТОМ ПОРЯДКЕ, В КОТОРОМ ОНИ УКАЗАНЫ В ДАННОМ РЕЕСТРЕ!</t>
    </r>
    <r>
      <rPr>
        <b/>
        <sz val="10"/>
        <color theme="1"/>
        <rFont val="Times New Roman"/>
        <family val="1"/>
        <charset val="204"/>
      </rPr>
      <t xml:space="preserve">
- НЕ ЗАБУДЬТЕ ЗАПОЛНИТЬ ДАННЫЕ ПО ЧИСЛЕННОСТИ (ГР. 19 - 20)!</t>
    </r>
  </si>
  <si>
    <t>с. Нелазское</t>
  </si>
  <si>
    <t>Установка и обустройство спортивной площадки в с. Нелазское</t>
  </si>
  <si>
    <t>Без родной земли нет большой судьбы</t>
  </si>
  <si>
    <t>п. Андогский</t>
  </si>
  <si>
    <t>Благоустройство улиц в п. Андогский</t>
  </si>
  <si>
    <t>Благоустройство улицы Дзержинского в п. Андогский</t>
  </si>
  <si>
    <t>д. Шулма</t>
  </si>
  <si>
    <t>Благоустройство ул. Дачная в д. Шулма</t>
  </si>
  <si>
    <t>сельское поселение Уломское Череповецкого муниципального района Вологодской области</t>
  </si>
  <si>
    <t>д. Коротово</t>
  </si>
  <si>
    <t>Спортивный бум!</t>
  </si>
  <si>
    <t>Обустройство уличного освещения вдоль ул. Западная в д. Солманское</t>
  </si>
  <si>
    <t>сельское поселение Югское Череповецкого муниципального района Вологодской области</t>
  </si>
  <si>
    <t>д. Юрьевец</t>
  </si>
  <si>
    <t>Изготовление установка в д. Юрьевец беседки</t>
  </si>
  <si>
    <t>муниципальное образование Воскресенское</t>
  </si>
  <si>
    <t>д. Кумино</t>
  </si>
  <si>
    <t>Уличное освещение в д. Кумино</t>
  </si>
  <si>
    <t>д. Васьково</t>
  </si>
  <si>
    <t>Уличное освещение в д. Васьково</t>
  </si>
  <si>
    <t>д. Фирютино</t>
  </si>
  <si>
    <t>Уличное освещение в д. Фирютино</t>
  </si>
  <si>
    <t>д. Красково</t>
  </si>
  <si>
    <t>Уличное освещение в д. Красково</t>
  </si>
  <si>
    <t>д. Горка Ивановский с/с</t>
  </si>
  <si>
    <t>Уличное освещение в д. Горка Ивановский с/с</t>
  </si>
  <si>
    <t>д. Петрино</t>
  </si>
  <si>
    <t>Благоустройство территории у памятника русскому солдату-воину</t>
  </si>
  <si>
    <t>д. Аннино</t>
  </si>
  <si>
    <t>Абакановское сельское поселение Череповецкого муниципального района Вологодской области</t>
  </si>
  <si>
    <t>с. Абаканово</t>
  </si>
  <si>
    <t>Устройство детской площадки в с. Абаканово ул. Костромцова д. 11</t>
  </si>
  <si>
    <t>Приобретение дуги с пятью термо чашами с цветочным оформлением в количестве двух штук в с. Абаканово</t>
  </si>
  <si>
    <t>Приобретение скамеек для проведения общественных мероприятий в с. Абаканово</t>
  </si>
  <si>
    <t>Спил аварийных деревьев в д. Михайлово</t>
  </si>
  <si>
    <t>с. Шухободь</t>
  </si>
  <si>
    <t>Спил аварийных деревьев на ул. Жукова у дома №74 в с. Шухободь</t>
  </si>
  <si>
    <t>Установка системы видеонаблюдения в с. Шухободь в районе расположения ФОКОТ</t>
  </si>
  <si>
    <t>Устройство 2-х площадок из тротуарной плитки с установкой 2-х скамеек в с. Шухободь</t>
  </si>
  <si>
    <t>Приобретение и монтаж 3-х светильников вдоль пешеходной дорожки в с. Шухободь</t>
  </si>
  <si>
    <t>Контейнерная площадка в д. Аннино</t>
  </si>
  <si>
    <t>Судское сельское поселение Череповецкого муниципального района Вологодской области</t>
  </si>
  <si>
    <t>д. Большой Исток</t>
  </si>
  <si>
    <t>Текущий ремонт территории у мемориала участникам Великой Отечественной войны</t>
  </si>
  <si>
    <t>п. Неверов Бор</t>
  </si>
  <si>
    <t>Приобретение и установка детского спортивного комплекса</t>
  </si>
  <si>
    <t>д. Большая Дора</t>
  </si>
  <si>
    <t>Текущий ремонт памятника участникам Великой Отечественной войны</t>
  </si>
  <si>
    <t>п. Суда</t>
  </si>
  <si>
    <t>Ремонт волейбольных площадок п. Суда ул. Межнинского 2 (стадион мкр. Межное)</t>
  </si>
  <si>
    <t>п. Тоншалово</t>
  </si>
  <si>
    <t>Обустройство уличного освещения в п. Тоншалово</t>
  </si>
  <si>
    <t>д. Харино</t>
  </si>
  <si>
    <t>Детская беседка в деревне Харино</t>
  </si>
  <si>
    <t>д. Шалимово</t>
  </si>
  <si>
    <t>2 этап обустройства детской площадки в д. Шалимово: изготовление и установка беседки</t>
  </si>
  <si>
    <t>д. Батран</t>
  </si>
  <si>
    <t>Приобретение светового оборудования для нужд Батранского дома культуры</t>
  </si>
  <si>
    <t>Приобретение светового оборудования для нужд Домозеровского дома культуры</t>
  </si>
  <si>
    <t>Обустройство уличного освещения в д. Новосёла</t>
  </si>
  <si>
    <t>д. Новосёла</t>
  </si>
  <si>
    <t>Изготовление и установка мемориала участникам СВО п. Суда</t>
  </si>
  <si>
    <t>Приобретение спортинвентаря для Судского ФОК</t>
  </si>
  <si>
    <t>Благоустройство территории около здания ДК МУК Судское СКО (Освещение и МАФ п. Суда Череповецкий район)</t>
  </si>
  <si>
    <t>Благоустройство территории около здания ДК МУК Судское СКО (Подготовка (подсыпка) основания под асфальтирование)</t>
  </si>
  <si>
    <t>Благоустройство территории около здания ДК МУК Судское СКО (Асфальтирование)</t>
  </si>
  <si>
    <t>Приобретение и установка детского оборудования на ул. Садовая п. Суда (мкр. Межное)</t>
  </si>
  <si>
    <t>Приобретение оборудования для Дома культуры д. Шулма</t>
  </si>
  <si>
    <t>д. Починок</t>
  </si>
  <si>
    <t>Монтаж светильников уличного освещения в д. Починок</t>
  </si>
  <si>
    <t>д. Новое Домозерово</t>
  </si>
  <si>
    <t>Обустройство детской площадки в д. Новое Домозерово, ул. Спортивная</t>
  </si>
  <si>
    <t>д. Бурцево</t>
  </si>
  <si>
    <t>с. Гоша</t>
  </si>
  <si>
    <t>д. Дьяконово</t>
  </si>
  <si>
    <t xml:space="preserve">д. Конечное </t>
  </si>
  <si>
    <t>Обустройство уличного освещения в д. Дьяконово</t>
  </si>
  <si>
    <t>Обустройство уличного освещения в с. Гоша</t>
  </si>
  <si>
    <t xml:space="preserve">Обустройство уличного освещения в д. Бурцево, ул. Новая </t>
  </si>
  <si>
    <t>Обустройство уличного освещения в д. Бурцево, ул. Новая 2</t>
  </si>
  <si>
    <t>Обустройство уличного освещения в д. Бурцево, ул. Южная, ул. Новгородская</t>
  </si>
  <si>
    <t>Обустройство уличного освещения в д. Бурцево, ул. Речная</t>
  </si>
  <si>
    <t>Обустройство уличного освещения в д. Конечное</t>
  </si>
  <si>
    <t>д. Рослино</t>
  </si>
  <si>
    <t>Обустройство уличного освещения в д. Рослино</t>
  </si>
  <si>
    <t>Приобретение спортивного инвентаря для Физкультурно-оздоровительного комплекса д. Шулма в рамках реализации проекта "Народный бюджет"</t>
  </si>
  <si>
    <t>Благоустройство прибрежной территории д. Сойволовская</t>
  </si>
  <si>
    <t>Благоустройство территории у сельского клуба в п. Андогский</t>
  </si>
  <si>
    <t>Благоустройство Дома кльтуры в п. Андогский</t>
  </si>
  <si>
    <t>Благоустройство сельского клуба в п. Андогский</t>
  </si>
  <si>
    <t>д. Мостовая</t>
  </si>
  <si>
    <t>Уличное освещение д. Мостовая</t>
  </si>
  <si>
    <t>д. Фенево</t>
  </si>
  <si>
    <t>Уличное освещение д. Фенево улицы: Дачи 2, Дачи 3</t>
  </si>
  <si>
    <t>Уличное освещение д. Фенево улицы: Дачи 1</t>
  </si>
  <si>
    <t>Обустройство пешеходной дорожки в д. Ботово</t>
  </si>
  <si>
    <t>Обустройство спортивной воркаут площадки в д. Ботово ул. Школьная д. 24</t>
  </si>
  <si>
    <t>д. Грикшино</t>
  </si>
  <si>
    <t>Уличное освещение в д. Грикшино</t>
  </si>
  <si>
    <t>д. Трофимово</t>
  </si>
  <si>
    <t>Контейнерная площадка в д. Трофимово</t>
  </si>
  <si>
    <t>д. Пахотино</t>
  </si>
  <si>
    <t>Контейнерная площадка в д. Пахотино</t>
  </si>
  <si>
    <t>д. Закукобой</t>
  </si>
  <si>
    <t>Уличное освещение в д. Закукобой</t>
  </si>
  <si>
    <t>д. Чукша</t>
  </si>
  <si>
    <t>Уличное освещение в д. Чукша</t>
  </si>
  <si>
    <t>д. Троицкое</t>
  </si>
  <si>
    <t>Уличное освещение в д. Троицкое</t>
  </si>
  <si>
    <t>д. Большое Калинниково</t>
  </si>
  <si>
    <t>Уличное освещение в д. Большое Калинниково</t>
  </si>
  <si>
    <t>д. Деминская</t>
  </si>
  <si>
    <t>Уличное освещение в д. Деминская</t>
  </si>
  <si>
    <t>д. Поповское Аннинский с/с</t>
  </si>
  <si>
    <t>Уличное освещение в д. Поповское Аннинский с/с</t>
  </si>
  <si>
    <t>д. Старое Захарово</t>
  </si>
  <si>
    <t>Уличное освещение в д. Старое Захарово</t>
  </si>
  <si>
    <t>д. Ельнинское</t>
  </si>
  <si>
    <t>Уличное освещение в д. Ельнинское</t>
  </si>
  <si>
    <t>с. Воскресенское</t>
  </si>
  <si>
    <t>Уличное освещение в с. Воскресенское, ул. Совхозная</t>
  </si>
  <si>
    <t>д. Павловское</t>
  </si>
  <si>
    <t>Уличное освещение в д. Павловское</t>
  </si>
  <si>
    <t>д. Иванцево</t>
  </si>
  <si>
    <t>Уличное освещение в д. Иванцево</t>
  </si>
  <si>
    <t>д. Галинское</t>
  </si>
  <si>
    <t>Уличное освещение в д. Галинское</t>
  </si>
  <si>
    <t>д. Текарь</t>
  </si>
  <si>
    <t>Уличное освещение в д. Текарь</t>
  </si>
  <si>
    <t>д. Дорка</t>
  </si>
  <si>
    <t>Уличное освещение в д. Дорка</t>
  </si>
  <si>
    <t>д. Романово</t>
  </si>
  <si>
    <t>Смотровая площадка "От расвета до заката"</t>
  </si>
  <si>
    <t>сельское поселение Ягановское Череповецкого муниципального района Вологодской области</t>
  </si>
  <si>
    <t>Обустройство памятника участникам ВОВ в д.Починок</t>
  </si>
  <si>
    <t>д. Большое Красново</t>
  </si>
  <si>
    <t>Обустройство спортивно-игровой площадки в д. Большое Красново</t>
  </si>
  <si>
    <t>д. Уварково</t>
  </si>
  <si>
    <t>д. Тютнево</t>
  </si>
  <si>
    <t>Благоустройство д. Уварково</t>
  </si>
  <si>
    <t>Благоустройство д. Тютнево</t>
  </si>
  <si>
    <t>д. Пасточ</t>
  </si>
  <si>
    <t>Благоустройство д. Пасточ</t>
  </si>
  <si>
    <t>Установка теннисного стола в д. Пасточ</t>
  </si>
  <si>
    <t>д. Павлово</t>
  </si>
  <si>
    <t>Установка ограждения на детской площадке д. Павлово</t>
  </si>
  <si>
    <t>д. Нягослово</t>
  </si>
  <si>
    <t>Спил деревьев в д. Нягослово</t>
  </si>
  <si>
    <t>д. Дор</t>
  </si>
  <si>
    <t>Спил дерева д. Дор</t>
  </si>
  <si>
    <t>д. Назаровская</t>
  </si>
  <si>
    <t>Спил деревьев д. Назаровская</t>
  </si>
  <si>
    <t>д. Верхний Аньгобой</t>
  </si>
  <si>
    <t>Спил дерева д. Верхний Аньгобой</t>
  </si>
  <si>
    <t>Уличное освещение в д. Большое Красново</t>
  </si>
  <si>
    <t>д. Царево</t>
  </si>
  <si>
    <t>Уличное освещение в д. Царево</t>
  </si>
  <si>
    <t>Уличное освещение в д. Пасточ</t>
  </si>
  <si>
    <t>д. Бекетово</t>
  </si>
  <si>
    <t>Уличное освещение в д. Бекетово</t>
  </si>
  <si>
    <t>д. Соболево</t>
  </si>
  <si>
    <t>Уличное освещение в д. Соболево</t>
  </si>
  <si>
    <t>Уличное освещение в д. Павлово</t>
  </si>
  <si>
    <t>с. Лохта</t>
  </si>
  <si>
    <t>Уличное освещение в с.Лохта</t>
  </si>
  <si>
    <t xml:space="preserve">д. Митенское </t>
  </si>
  <si>
    <t>Уличное освещение в д. Митенское</t>
  </si>
  <si>
    <t>д. Ленино</t>
  </si>
  <si>
    <t>Уличное освещение в д. Ленино</t>
  </si>
  <si>
    <t>д. Костенево</t>
  </si>
  <si>
    <t>Уличное освещение в д. Костенево</t>
  </si>
  <si>
    <t>д. Федорково</t>
  </si>
  <si>
    <t>Уличное освещение в д. Федорково</t>
  </si>
  <si>
    <t>д. Соколово</t>
  </si>
  <si>
    <t>Уличное освещение в д. Соколово</t>
  </si>
  <si>
    <t>д. Мухино</t>
  </si>
  <si>
    <t>Уличное освещение в д. Мухино</t>
  </si>
  <si>
    <t>Уличное освещение в д. Тютнево</t>
  </si>
  <si>
    <t>Ирдоматское сельское поселение Череповецкого муниципального района Вологодской области</t>
  </si>
  <si>
    <t>д. Борисово</t>
  </si>
  <si>
    <t>Уличное освещение у домов 77-78 в д. Борисово</t>
  </si>
  <si>
    <t>Уличное освещение по аллее Солнечная и аллее Липовая в д. Борисово</t>
  </si>
  <si>
    <t>Уличное освещение по ул. 1-ый переулок и ул. Радужная в д. Борисово</t>
  </si>
  <si>
    <t>Уличное освещение по ул. 2-ой переулок в д. Борисово</t>
  </si>
  <si>
    <t>Уличное освещение по ул. Ольховая (1 линия) в д. Борисово</t>
  </si>
  <si>
    <t>Благоустройство детской площадки по ул. 3-й проезд в д. Борисово</t>
  </si>
  <si>
    <t>Благоустройство общественной территории для проведения массовых и спортивных мероприятий по ул. 3-й проезд в д. Борисово</t>
  </si>
  <si>
    <t>Ограждение детской площадки и спортивной площадки по ул. 3-й проезд в д. Борисово</t>
  </si>
  <si>
    <t>д. Ирдоматка</t>
  </si>
  <si>
    <t>Уличное освещение по ул. Липовая в д. Ирдоматка</t>
  </si>
  <si>
    <t>Уличное освещение по ул. Кедровая д. 20-33 в д. Ирдоматка</t>
  </si>
  <si>
    <t>Уличное освещение по ул. Заповедная и пер. Вербный в д. Шайма</t>
  </si>
  <si>
    <t>д. Шайма</t>
  </si>
  <si>
    <t>Уличное освещение по ул. Перламутровая в д. Хемалда</t>
  </si>
  <si>
    <t>д. Хемалда</t>
  </si>
  <si>
    <t>Тропа в д. Ванеево</t>
  </si>
  <si>
    <t>д. Ванеево</t>
  </si>
  <si>
    <t>Уличное освещение по ул. Родниковая в д. Ирдоматка</t>
  </si>
  <si>
    <t>Уличное освещение по ул. Сельская д. 67 в д. Ирдоматка</t>
  </si>
  <si>
    <t>Уличное освещение по ул. Победы в д. Ванеево</t>
  </si>
  <si>
    <t>Уличное освещение по ул. Победы в д. Ирдоматка</t>
  </si>
  <si>
    <t>Реконструкция купели и Святого источника в д. Ирдоматка</t>
  </si>
  <si>
    <t>Уличное освещение по ул. Хвойная в д. Ирдоматка</t>
  </si>
  <si>
    <t>д. Нова</t>
  </si>
  <si>
    <t>Устройство уличного освещения по дублеру ул. Рублевская, ул. Зимняя, ул. Весенняя, ул. Летняя, ул. Осенняя в д. Нова</t>
  </si>
  <si>
    <t>Уличное освещение по ул. Шолохова в д. Нова</t>
  </si>
  <si>
    <t>Уличное освещение по ул. Коралловая в д. Хемалда</t>
  </si>
  <si>
    <t>Уличное освещение по ул. Жукова в д. Нова</t>
  </si>
  <si>
    <t>Уличное освещение по ул. Дачная в д. Ирдоматка</t>
  </si>
  <si>
    <t>Уличное освещение по ул. Вязовская в д. Ирдоматка</t>
  </si>
  <si>
    <t>Уличное освещение по ул. Солнечная-1 в д. Ирдоматка</t>
  </si>
  <si>
    <t>Уличное освещение по ул. Степная в д. Нова</t>
  </si>
  <si>
    <t>Уличное освещение по ул. Сельская в д. Ирдоматка</t>
  </si>
  <si>
    <t>Уличное освещение по ул. Лесная (4 линия) в д. Ирдоматка</t>
  </si>
  <si>
    <t>Счастливое и здоровое детство в п. Шайма</t>
  </si>
  <si>
    <t>Уличное освещение по ул. Линейная-1 в д. Нова</t>
  </si>
  <si>
    <t>Уличное освещение по ул. Северная в д. Нова</t>
  </si>
  <si>
    <t>Уличное освещение по пер. Дачный в д. Ирдоматка</t>
  </si>
  <si>
    <t>Уличное освещение детской площадки в д. Нова</t>
  </si>
  <si>
    <t>Изготовление и установка сцены на спортивно-общественной площадке в д. Нова</t>
  </si>
  <si>
    <t>Благоустройство детской площадки по ул. Полевая в д. Нова. Этап 2.</t>
  </si>
  <si>
    <t>Благоустройство общественной территории в д. Ирдоматка</t>
  </si>
  <si>
    <t>Порядок на общественной территории в д.Ирдоматка</t>
  </si>
  <si>
    <t>д. Нестеровское</t>
  </si>
  <si>
    <t>Контейнерная площадка в д. Нестеровское</t>
  </si>
  <si>
    <t>с. Ивановское</t>
  </si>
  <si>
    <t>Контейнерные площадки в с. Ивановское</t>
  </si>
  <si>
    <t>Контейнерные площадки в д. Петрино</t>
  </si>
  <si>
    <t>д. Даргун</t>
  </si>
  <si>
    <t>Обустройство детской площадки в д. Даргун</t>
  </si>
  <si>
    <t>д. Чиково</t>
  </si>
  <si>
    <t>Обустройство уличного освещения в д. Чиково</t>
  </si>
  <si>
    <t>Монтаж светильников уличного освещения в д. Даргун. II этап</t>
  </si>
  <si>
    <t>д. Карпово</t>
  </si>
  <si>
    <t>Монтаж светильников уличного освещения в д. Карпово</t>
  </si>
  <si>
    <t>Приобретение ноутбука для нужд Мусорского сельского клуба</t>
  </si>
  <si>
    <t>д. Тимово</t>
  </si>
  <si>
    <t>Обустройство места отдыха в д. Тимово</t>
  </si>
  <si>
    <t>д. Сурково</t>
  </si>
  <si>
    <t>Монтаж светильников уличного освещения в д. Сурково</t>
  </si>
  <si>
    <t>д. Спас-Лом</t>
  </si>
  <si>
    <t>Приобретение инструмента и музыкального оборудования для нужд д. Спас-Лом</t>
  </si>
  <si>
    <t>д. Наговицыно</t>
  </si>
  <si>
    <t>Обустройство уличного освещения в д. Нагавицыно</t>
  </si>
  <si>
    <t>Поставка и монтаж спортивного оборудования в д. Наговицыно</t>
  </si>
  <si>
    <t>д. Конечное</t>
  </si>
  <si>
    <t>Обустройство уличного освещения в д. Конечное, ул. Рябиновая</t>
  </si>
  <si>
    <t>д. Коино</t>
  </si>
  <si>
    <t>Обустройство уличного освещения в д. Коино</t>
  </si>
  <si>
    <t>Обустройство уличного освещения в д. Конечное, ул. Демидовская</t>
  </si>
  <si>
    <t>Благоустройство детской площадки в д. Борисово</t>
  </si>
  <si>
    <t>д. Задние Чуди</t>
  </si>
  <si>
    <t>Установка беседки в д. Задние Чуди сельского поселения Уломское Череповецкого муниципального района</t>
  </si>
  <si>
    <t>Благоустройство территории размещения обелиска памяти павшим в ВОВ в д. Задние Чуди сельского поселения Уломское Череповецкого муниципального района</t>
  </si>
  <si>
    <t>д. Петряево</t>
  </si>
  <si>
    <t>Благоустройство центра деревни Пустошка сельского поселения Уломское Череповецкого муниципального района</t>
  </si>
  <si>
    <t>Благоустройство места отдыха жителей в деревне Петряево сельского поселения Уломское Череповецкого муниципального района</t>
  </si>
  <si>
    <t>д. Пустошка</t>
  </si>
  <si>
    <t>д. Браславль</t>
  </si>
  <si>
    <t>Строительство контейнерной площадки в д. Браславль сельского поселения Уломское Череповецкого муниципального района</t>
  </si>
  <si>
    <t>д. Чаево</t>
  </si>
  <si>
    <t>Установка беседки а д. Чаево по улице Центральная сельского поселения Уломское Череповецкого муниципального района</t>
  </si>
  <si>
    <t>Установка уличных тренажеров в д. Коротово сельского поселения Уломское Череповецкого муниципального района</t>
  </si>
  <si>
    <t>Установка спортивных тренажеров и детского игрового комплекса в д. Верховье сельского поселения Уломское Череповецкого муниципального района</t>
  </si>
  <si>
    <t>д. Верховье</t>
  </si>
  <si>
    <t>Установка развлекательной площадки в д. Коротово  сельского поселения Уломское Череповецкого муниципального района</t>
  </si>
  <si>
    <t>Памяти Дашковой Е. Р.</t>
  </si>
  <si>
    <t>д. Большой Двор</t>
  </si>
  <si>
    <t>Контейнерная площадка в д. Большой Двор</t>
  </si>
  <si>
    <t>Д. Малые Углы</t>
  </si>
  <si>
    <t>Контейнерная площадка в д. Малые Углы</t>
  </si>
  <si>
    <t>д. Дмитриевское</t>
  </si>
  <si>
    <t>Уличное освещение в д. Дмитриевское</t>
  </si>
  <si>
    <t>Контейнерные площадки в д. Романово</t>
  </si>
  <si>
    <t>Памятник Защитникам Отечества</t>
  </si>
  <si>
    <t>Физкультура и спорт детям</t>
  </si>
  <si>
    <t>Чистое звучание</t>
  </si>
  <si>
    <t>д. Надпорожье</t>
  </si>
  <si>
    <t>Благоустройство территории у мемориала ветеранам ВОВ</t>
  </si>
  <si>
    <t>Детская площадка в д. Красково</t>
  </si>
  <si>
    <t>д. Шабанова Гора</t>
  </si>
  <si>
    <t xml:space="preserve">Контейнерная площадка в д. Шабанова Гора </t>
  </si>
  <si>
    <t>д. Дермянинское</t>
  </si>
  <si>
    <t>Контейнерная площадка в д. Дермянинское</t>
  </si>
  <si>
    <t>Контейнерная площадка в д. Фролово</t>
  </si>
  <si>
    <t>д. Фролово</t>
  </si>
  <si>
    <t>д. Остров</t>
  </si>
  <si>
    <t>Контейнерная площадка в д. Остров</t>
  </si>
  <si>
    <t>Тротуар в с. Воскресенское</t>
  </si>
  <si>
    <t>д. Пажецкое</t>
  </si>
  <si>
    <t>Уличное освещение в д. Пажецкое</t>
  </si>
  <si>
    <t>Детская площадка в д. Большой Двор</t>
  </si>
  <si>
    <t>Футбольные ворота в д. Шулма</t>
  </si>
  <si>
    <t>Футбольно поле в д. Шулма</t>
  </si>
  <si>
    <t>Изготовление стелл для мемориала ВОВ в д. Батран</t>
  </si>
  <si>
    <t>д. Дмитриево</t>
  </si>
  <si>
    <t>Благоустройство территории размещения обелиска памяти павшим в ВОВ в д. Дмитриево сельского поселения Уломское Череповецкого муниципального района</t>
  </si>
  <si>
    <t>Беседка в д. Малое Калинниково</t>
  </si>
  <si>
    <t>д. Малое Калинниково</t>
  </si>
  <si>
    <t>Ремонт и благоустройство родника в д. Аннино</t>
  </si>
  <si>
    <t>Искусственная есль в с. Воскресенское</t>
  </si>
  <si>
    <t xml:space="preserve">Реконструкция памятника ветеранам ВОВ в д. Нестеровское </t>
  </si>
  <si>
    <t>Благоустройство территории у памятника ветеранам ВОВ в с. Воскресенское</t>
  </si>
  <si>
    <t>Приобретение звукового оборудования для нужд Домозеровского дома культуры</t>
  </si>
  <si>
    <t>с. Ильинское</t>
  </si>
  <si>
    <t>Обустройство уличного освещения в с. Ильинское, ул. Новая</t>
  </si>
  <si>
    <t>Спил аварийных деревьев в д. Даргун</t>
  </si>
  <si>
    <t>д. Ульяново</t>
  </si>
  <si>
    <t>Обустройство уличного овсвещения в д. Ульяново</t>
  </si>
  <si>
    <t>Климовское сельское поселение Череповецкого муниципального района Вологодской области</t>
  </si>
  <si>
    <t>д. Климовское</t>
  </si>
  <si>
    <t>Спил аварийных деревьев в Климовском сельском поселении д №1,2</t>
  </si>
  <si>
    <t>Спил аварийных деревьев в Климовском сельском поселении д №8, 11</t>
  </si>
  <si>
    <t>Спил аварийных деревьев в Климовском сельском поселении д №10</t>
  </si>
  <si>
    <t>Благоустройство территории у стелы памяти в  д. Климовское</t>
  </si>
  <si>
    <t>Восстановление лицевой части мемориала (стела памяти участникам ВОВ) в д. Климовское</t>
  </si>
  <si>
    <t>Установка видео наблюдения в д. Климовское</t>
  </si>
  <si>
    <t>Приобретение искусственного покрытия для футбольной площадки в д. Климовское</t>
  </si>
  <si>
    <t>Спортивная площадка в д. Васильевское</t>
  </si>
  <si>
    <t>д. Васильевское</t>
  </si>
  <si>
    <t>Детская площадка в д. Васильевское</t>
  </si>
  <si>
    <t>д. Завидово</t>
  </si>
  <si>
    <t>Обустройство уличного освещения в д. Завидово</t>
  </si>
  <si>
    <t>д. Якушево</t>
  </si>
  <si>
    <t>Обустройство уличного освещения в д. Якушево</t>
  </si>
  <si>
    <t>д. Циково</t>
  </si>
  <si>
    <t>Обустройство уличного освещения в д. Циково</t>
  </si>
  <si>
    <t>Обустройство спортивной площадки в д. Циково</t>
  </si>
  <si>
    <t>д. Тыново</t>
  </si>
  <si>
    <t>Благоустройство места отдыха жителей в деревне Тыново сельского поселения Уломское Череповецкого муниципального района</t>
  </si>
  <si>
    <t>Установка информационного стенда в д. Браславль сельского поселения Уломское Череповецкого муниципального района</t>
  </si>
  <si>
    <t>Обустройство парковки в д. Ботово</t>
  </si>
  <si>
    <t>Благоустройство центра деревни Браславль сельского поселения Уломское Череповецкого муниципального района</t>
  </si>
  <si>
    <t>д. Кокорево</t>
  </si>
  <si>
    <t>Установка развлекательной площадки в д. Кокорево сельского поселения Уломское Череповецкого муниципального района</t>
  </si>
  <si>
    <t>Спил аварийных деревьев в д. Ботово</t>
  </si>
  <si>
    <t>Обустройство спортивной раздевалки</t>
  </si>
  <si>
    <t>Благоустройство детской площадки в д. Назаровская</t>
  </si>
  <si>
    <t>с. Яганово</t>
  </si>
  <si>
    <t>Обустройство игровой площадки в с. Яганово</t>
  </si>
  <si>
    <t>Отражение</t>
  </si>
  <si>
    <t>Праздник детям</t>
  </si>
  <si>
    <t>Фаза спорта</t>
  </si>
  <si>
    <t>Благоустройство мемориала участникам ВОВ в с. Яганово</t>
  </si>
  <si>
    <t>Уличное освещение по Заречному переулку в д. Борисово</t>
  </si>
  <si>
    <t xml:space="preserve">Опиловка, представляющих опасность, деревьев и благоустройство замель общего пользования в д. Боисово </t>
  </si>
  <si>
    <t>д. Городище</t>
  </si>
  <si>
    <t>Обустройство уличного освещения в д. Городище (ТП-535)-1, (ТП-535)-2</t>
  </si>
  <si>
    <t>Обустройство уличного освещения в д. Городище (ТП-536), (ТП-537)</t>
  </si>
  <si>
    <t>Обустройство уличного освещения в д. Городище, район Аленушка</t>
  </si>
  <si>
    <t>д. Чернево</t>
  </si>
  <si>
    <t>Обустройство уличного освещения в д. Чернево</t>
  </si>
  <si>
    <t>Обустройство уличного освещения в д. Городище, район старое Городище</t>
  </si>
  <si>
    <t>д. Ваньгино</t>
  </si>
  <si>
    <t>Монтаж светильников уличного освещения в д. Ваньгино</t>
  </si>
  <si>
    <t>д. Козохта</t>
  </si>
  <si>
    <t>Обустройство уличного освещения в д. Козохта</t>
  </si>
  <si>
    <t>Тандем успеха</t>
  </si>
  <si>
    <t>Спортивное детство</t>
  </si>
  <si>
    <t>Сохранение народных традиций</t>
  </si>
  <si>
    <t>д. Бор</t>
  </si>
  <si>
    <t>Установка спортивно-развлекательной площадки в д. Бор сельского поселения Уломское Череповецкого муниципалного района</t>
  </si>
  <si>
    <t>д. Ступино</t>
  </si>
  <si>
    <t>Установка беседки в д. Ступино сельского поселения Уломское Череповецкого муниципалного района</t>
  </si>
  <si>
    <t>д. Харламовская</t>
  </si>
  <si>
    <t>Строительство контейнерной площадки в д. Харламовская сельского поселения Уломское Череповецкого муниципалного района</t>
  </si>
  <si>
    <t>д. Клопузово</t>
  </si>
  <si>
    <t>Благоустройство спортивно-развлекательной площадки в д. Клопузово на ул. Весенняя</t>
  </si>
  <si>
    <t>д. Козлово</t>
  </si>
  <si>
    <t>Веселые каникулы. Спортивно-развлекательная площадка в д. Козлово</t>
  </si>
  <si>
    <t>Благоустройство территории к детскому саду в д. Шулма</t>
  </si>
  <si>
    <t>Благоустройство в д. Шулма</t>
  </si>
  <si>
    <t>д. Труженик</t>
  </si>
  <si>
    <t>Благоустройство территории в д. Труженик</t>
  </si>
  <si>
    <t>Благоустройство ул. Карьерная в с. Нелазское</t>
  </si>
  <si>
    <t>Благоустройство территории у детского городка в д. Шулма</t>
  </si>
  <si>
    <t>Благоустройство территории  в д. Шулма</t>
  </si>
  <si>
    <t>Благоустройство парка в д. Шулма</t>
  </si>
  <si>
    <t>Благоустройство ул. Новоселов в д. Шулма</t>
  </si>
  <si>
    <t>Благоустройство территории в п. Андогский</t>
  </si>
  <si>
    <t>Благоустройство зоны отдыха в п. Андогский</t>
  </si>
  <si>
    <t>д. Войново</t>
  </si>
  <si>
    <t>Установка мемориала в д. Войново</t>
  </si>
  <si>
    <t>Приобретение и установка культурно-туристического комплекса в д. Войново</t>
  </si>
  <si>
    <t>Установка камер видеонаблюдения в д. Войново</t>
  </si>
  <si>
    <t>Мяксинское сельское поселение Череповецкого муниципального района Вологодской области</t>
  </si>
  <si>
    <t>д. Конятино</t>
  </si>
  <si>
    <t>д. Ершово</t>
  </si>
  <si>
    <t>Уличное освещение д. Ершово</t>
  </si>
  <si>
    <t>Уличное освещение д. Конятино</t>
  </si>
  <si>
    <t>д. Музга</t>
  </si>
  <si>
    <t>Уличное освещение д. Музга</t>
  </si>
  <si>
    <t>с. Щетинское</t>
  </si>
  <si>
    <t>Ремонт обелиска в с. Щетинское</t>
  </si>
  <si>
    <t>д. Травливка</t>
  </si>
  <si>
    <t>Благоустройство д. Травливка</t>
  </si>
  <si>
    <t>д. Григорево</t>
  </si>
  <si>
    <t>Установка указателей с нумерацией домов в д. Григорево</t>
  </si>
  <si>
    <t>Благоустройство д. Дор</t>
  </si>
  <si>
    <t>д. Вощажниково</t>
  </si>
  <si>
    <t>Благоустройство д. Вощажниково</t>
  </si>
  <si>
    <t>д. Большая Новинка</t>
  </si>
  <si>
    <t>Благоустройство д. Большая Новинка</t>
  </si>
  <si>
    <t>д. Большая Дубровка</t>
  </si>
  <si>
    <t>Благоустройство д. Большая Дубровка</t>
  </si>
  <si>
    <t>д. Еляхино</t>
  </si>
  <si>
    <t>Уличное освещение д. Еляхино</t>
  </si>
  <si>
    <t>д. Демидово</t>
  </si>
  <si>
    <t>Уличное освещение д. Демидово</t>
  </si>
  <si>
    <t>д. Костяево</t>
  </si>
  <si>
    <t>Благоустройство д. Костяево</t>
  </si>
  <si>
    <t>д. Кодино</t>
  </si>
  <si>
    <t>Благоустройство д. Кодино</t>
  </si>
  <si>
    <t>д. Лукинское</t>
  </si>
  <si>
    <t>Благоустройство д. Лукинское</t>
  </si>
  <si>
    <t>д. Ляпуново</t>
  </si>
  <si>
    <t>Благоустройство д. Ляпуново</t>
  </si>
  <si>
    <t>д. Максаково</t>
  </si>
  <si>
    <t>Уличное освещение д. Максаково</t>
  </si>
  <si>
    <t>Место отдыха и спорта в д. Максаково</t>
  </si>
  <si>
    <t>Благоустройство водоисточника д. Максаково</t>
  </si>
  <si>
    <t xml:space="preserve">д. Михайловское </t>
  </si>
  <si>
    <t>Благоустройство водоисточника д. Михайловское</t>
  </si>
  <si>
    <t>Благоустройство зоны отдыха д. Михайловское</t>
  </si>
  <si>
    <t>д. Михалево</t>
  </si>
  <si>
    <t>Благоустройство зоны отдыха д. Михалево</t>
  </si>
  <si>
    <t>д. Новинка</t>
  </si>
  <si>
    <t>Приобретение музыкального оборудования д. Новинка</t>
  </si>
  <si>
    <t>Благоустройство водоисточника д. Новинка</t>
  </si>
  <si>
    <t>Уличное освещение д. Григорево</t>
  </si>
  <si>
    <t>Череповецкий муниципальный район Вологодской области (Мяксинское сп)</t>
  </si>
  <si>
    <t>д.Плоское</t>
  </si>
  <si>
    <t>Уличное освещение д.Плоское</t>
  </si>
  <si>
    <t>д.Санниково</t>
  </si>
  <si>
    <t>Установка контейнерной площадки в д.Санниково</t>
  </si>
  <si>
    <t>д.Хантаново</t>
  </si>
  <si>
    <t>Благоустройство водоисточника д.Хантаново</t>
  </si>
  <si>
    <t>Уличное освещение д.Хантаново</t>
  </si>
  <si>
    <t>д.Яшнево</t>
  </si>
  <si>
    <t>Благоустройство д.Яшнево</t>
  </si>
  <si>
    <t>д.Усищево</t>
  </si>
  <si>
    <t>Уличное освещение д.Усищево</t>
  </si>
  <si>
    <t>Установка контейнерной площадки в д.Усищево</t>
  </si>
  <si>
    <t>д.Музга</t>
  </si>
  <si>
    <t>с.Мякса</t>
  </si>
  <si>
    <t>Обустройство пешеходной дорожки с.Мякса, ул.70 лет Октября</t>
  </si>
  <si>
    <t>д.Большая Новинка</t>
  </si>
  <si>
    <t>Уличное освещение д.Большая Новинка</t>
  </si>
  <si>
    <t>д.Тябунино</t>
  </si>
  <si>
    <t>Спил аварийных деревьев в д.Тябунино</t>
  </si>
  <si>
    <t>д.Петряево</t>
  </si>
  <si>
    <t>Снос аварийного здания д.Петряево</t>
  </si>
  <si>
    <t>Благоустройство обелиска с.Мякса к 80-летию Победы в Великой Отечественной войне</t>
  </si>
  <si>
    <t>Благоустройство общественного сада с.Мякса</t>
  </si>
  <si>
    <t>д.Воротишино</t>
  </si>
  <si>
    <t>д.Веретье</t>
  </si>
  <si>
    <t>Благоустройство территории культурно-досугового центра "Гармония"</t>
  </si>
  <si>
    <t>Малечкинское сельское поселение Череповецкого муниципального района Вологодской области</t>
  </si>
  <si>
    <t>д. Дементьево</t>
  </si>
  <si>
    <t>Ремонт памятника воинам ВОВ в районе д. Дементьево Малечкинского сельского поселения. Первый этап</t>
  </si>
  <si>
    <t>д. Парфеново</t>
  </si>
  <si>
    <t>Организация дополнительного освещения деревни Парфеново Малечкинского сельского поселения</t>
  </si>
  <si>
    <t>д. Старина</t>
  </si>
  <si>
    <t>Организация дополнительного освещения деревни Старина Малечкинского сельского поселения</t>
  </si>
  <si>
    <t>п. Малечкино</t>
  </si>
  <si>
    <t>Частичная замена резинового покрытия в хоккейной коробке на стадионе в п. Малечкино</t>
  </si>
  <si>
    <t>д. Курилово</t>
  </si>
  <si>
    <t>Организация дополнительного лсвещения д. Курилово Малечкинского сельского поселения</t>
  </si>
  <si>
    <t>Обустройство пространства для продуктивного досуга и общения молодежи в МУК Малечкинское СКО</t>
  </si>
  <si>
    <t>Костюмы, реквизити технические средства для проведения военно-патриотических мероприятий в МУК Малечкинское СКО</t>
  </si>
  <si>
    <t>Приобретение костюмов для народного хора русской песни МУК Малечкинское СКО</t>
  </si>
  <si>
    <t>Обеспечение пожарной безопасност здания МУК Малечкинское СКО</t>
  </si>
  <si>
    <t>Приобретение спортинвентаря для мероприятий по формированию ЗОЖ в МУК Малечкинское СКО</t>
  </si>
  <si>
    <t>д. Климово</t>
  </si>
  <si>
    <t>Организация дополнительного освещения деревни Климово Малечкинского сельского поселения</t>
  </si>
  <si>
    <t>Приобретение деревянной горки</t>
  </si>
  <si>
    <t>д. Леонтьево</t>
  </si>
  <si>
    <t>Организация дополнительного освещения деревни Леонтьево Малечкинского сельского поселения</t>
  </si>
  <si>
    <t>Организация дополнительного освещения по ул. Победы в п. Малечкино</t>
  </si>
  <si>
    <t>Приобретение новогодней ели с украшениями</t>
  </si>
  <si>
    <t>п. Улозорский</t>
  </si>
  <si>
    <t>Строительство общественного колодца п. Улозорский</t>
  </si>
  <si>
    <t>д. Веретье</t>
  </si>
  <si>
    <t>Ремонт общественного колодца в д. Веретье</t>
  </si>
  <si>
    <t>д. Добрынское</t>
  </si>
  <si>
    <t>Ремонт общественного колодца в д. Добрынское</t>
  </si>
  <si>
    <t>д. Ворошитино</t>
  </si>
  <si>
    <t>Череповецкий муниципальный район Вологодской области (Ягановское сп)</t>
  </si>
  <si>
    <t>Ремонт общественного колодца в д. Починок</t>
  </si>
  <si>
    <t>Череповецкий муниципальный район Вологодской области (Малечкинское сп)</t>
  </si>
  <si>
    <t>д. Кошта</t>
  </si>
  <si>
    <t>Строительство колодца в д. Кошта</t>
  </si>
  <si>
    <t>Строительство колодца в д. Соболево</t>
  </si>
  <si>
    <t>Ремонт общественного колодца в д. Ворошитино</t>
  </si>
  <si>
    <t>т. Тютнево</t>
  </si>
  <si>
    <t>Строительство колодца в д. Тютнево</t>
  </si>
  <si>
    <t>Череповецкий муниципальный район Вологодской области (Судское сп)</t>
  </si>
  <si>
    <t xml:space="preserve">п. Суда </t>
  </si>
  <si>
    <t>Ремонт общественного колодца в п. Суда, ул. Макарова</t>
  </si>
  <si>
    <t>Ремонт общественного колодца в п. Суда, ул. Вологодская (мкр. Колония)</t>
  </si>
  <si>
    <t>Череповецкий муниципальный район Вологодской области (Воскресенское сп)</t>
  </si>
  <si>
    <t>Строительство общественного колодца в д. Нестеровское</t>
  </si>
  <si>
    <t>д. Привалино</t>
  </si>
  <si>
    <t>Строительство общественного колодца в д. Привалино</t>
  </si>
  <si>
    <t>Ремонт общественного колодца в п. Суда, ул. Цветочная</t>
  </si>
  <si>
    <t>с. Аннино</t>
  </si>
  <si>
    <t>Строительство общественного колодца в д. Аннино</t>
  </si>
  <si>
    <t>Обустройство уличного освещения в с. Ильинское, ул. Матинга</t>
  </si>
  <si>
    <t xml:space="preserve">Студия пейзажа Арт-колор </t>
  </si>
  <si>
    <t>Проведение проводной связи</t>
  </si>
  <si>
    <t>Установка автономной солнечно электростанции в д.Воротишино</t>
  </si>
  <si>
    <t>Установка автономной солнечной электростанции в д.Веретье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</si>
</sst>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"/>
    <numFmt numFmtId="165" formatCode="#,##0.00\ _₽"/>
    <numFmt numFmtId="166" formatCode="#,##0.00;[Red]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22" fillId="0" borderId="0" applyFont="0" applyFill="0" applyBorder="0" applyAlignment="0" applyProtection="0"/>
    <xf numFmtId="0" fontId="1" fillId="0" borderId="0"/>
    <xf numFmtId="0" fontId="24" fillId="0" borderId="0"/>
  </cellStyleXfs>
  <cellXfs count="12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3" fillId="6" borderId="1" xfId="0" applyFont="1" applyFill="1" applyBorder="1" applyAlignment="1" applyProtection="1">
      <alignment vertical="top" wrapText="1"/>
      <protection locked="0"/>
    </xf>
    <xf numFmtId="0" fontId="17" fillId="6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wrapText="1"/>
      <protection locked="0" hidden="1"/>
    </xf>
    <xf numFmtId="0" fontId="13" fillId="4" borderId="1" xfId="0" applyFont="1" applyFill="1" applyBorder="1" applyAlignment="1" applyProtection="1">
      <alignment horizontal="center" vertical="top" wrapText="1"/>
      <protection locked="0" hidden="1"/>
    </xf>
    <xf numFmtId="0" fontId="13" fillId="6" borderId="1" xfId="0" applyFont="1" applyFill="1" applyBorder="1" applyAlignment="1" applyProtection="1">
      <alignment vertical="top" wrapText="1"/>
      <protection locked="0" hidden="1"/>
    </xf>
    <xf numFmtId="0" fontId="13" fillId="0" borderId="1" xfId="0" applyFont="1" applyFill="1" applyBorder="1" applyAlignment="1" applyProtection="1">
      <alignment vertical="top" wrapText="1"/>
      <protection locked="0" hidden="1"/>
    </xf>
    <xf numFmtId="0" fontId="0" fillId="0" borderId="0" xfId="0" applyProtection="1">
      <protection hidden="1"/>
    </xf>
    <xf numFmtId="0" fontId="13" fillId="7" borderId="1" xfId="0" applyFont="1" applyFill="1" applyBorder="1" applyAlignment="1" applyProtection="1">
      <alignment vertical="top" wrapText="1"/>
      <protection locked="0"/>
    </xf>
    <xf numFmtId="0" fontId="17" fillId="7" borderId="1" xfId="0" applyFont="1" applyFill="1" applyBorder="1" applyAlignment="1" applyProtection="1">
      <alignment horizontal="center" vertical="top" wrapText="1"/>
      <protection locked="0"/>
    </xf>
    <xf numFmtId="0" fontId="13" fillId="8" borderId="1" xfId="0" applyFont="1" applyFill="1" applyBorder="1" applyAlignment="1" applyProtection="1">
      <alignment vertical="top" wrapText="1"/>
      <protection locked="0"/>
    </xf>
    <xf numFmtId="0" fontId="17" fillId="8" borderId="1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19" fillId="5" borderId="1" xfId="0" applyNumberFormat="1" applyFont="1" applyFill="1" applyBorder="1" applyAlignment="1">
      <alignment horizontal="right" vertical="top" wrapText="1"/>
    </xf>
    <xf numFmtId="43" fontId="6" fillId="5" borderId="1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6" fillId="5" borderId="1" xfId="0" applyFont="1" applyFill="1" applyBorder="1" applyAlignment="1" applyProtection="1">
      <alignment horizontal="right" vertical="top" wrapText="1"/>
      <protection locked="0"/>
    </xf>
    <xf numFmtId="0" fontId="13" fillId="5" borderId="1" xfId="0" applyFont="1" applyFill="1" applyBorder="1" applyAlignment="1" applyProtection="1">
      <alignment horizontal="right" vertical="top" wrapText="1"/>
      <protection locked="0"/>
    </xf>
    <xf numFmtId="4" fontId="19" fillId="5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64" fontId="5" fillId="0" borderId="0" xfId="0" applyNumberFormat="1" applyFont="1" applyFill="1" applyBorder="1" applyAlignment="1" applyProtection="1">
      <alignment horizontal="righ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5" borderId="5" xfId="0" applyFont="1" applyFill="1" applyBorder="1" applyAlignment="1" applyProtection="1">
      <alignment horizontal="right" vertical="top" wrapText="1"/>
      <protection locked="0"/>
    </xf>
    <xf numFmtId="164" fontId="19" fillId="5" borderId="1" xfId="0" applyNumberFormat="1" applyFont="1" applyFill="1" applyBorder="1" applyAlignment="1">
      <alignment horizontal="right" vertical="top" wrapText="1"/>
    </xf>
    <xf numFmtId="164" fontId="6" fillId="5" borderId="1" xfId="0" applyNumberFormat="1" applyFont="1" applyFill="1" applyBorder="1" applyAlignment="1">
      <alignment horizontal="right" vertical="top" wrapText="1"/>
    </xf>
    <xf numFmtId="0" fontId="18" fillId="0" borderId="0" xfId="0" applyFont="1" applyAlignment="1" applyProtection="1">
      <alignment horizontal="center" vertical="center"/>
      <protection locked="0"/>
    </xf>
    <xf numFmtId="43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65" fontId="18" fillId="0" borderId="0" xfId="1" applyNumberFormat="1" applyFont="1" applyAlignment="1" applyProtection="1">
      <alignment horizontal="center" vertical="center"/>
      <protection locked="0"/>
    </xf>
    <xf numFmtId="165" fontId="13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1" xfId="1" applyNumberFormat="1" applyFont="1" applyBorder="1" applyAlignment="1" applyProtection="1">
      <alignment horizontal="center" vertical="center" wrapText="1"/>
      <protection locked="0"/>
    </xf>
    <xf numFmtId="165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18" fillId="0" borderId="1" xfId="1" applyNumberFormat="1" applyFont="1" applyBorder="1" applyAlignment="1">
      <alignment horizontal="center" vertical="center" wrapText="1"/>
    </xf>
    <xf numFmtId="165" fontId="18" fillId="0" borderId="0" xfId="1" applyNumberFormat="1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 applyAlignment="1" applyProtection="1">
      <alignment horizontal="right"/>
      <protection locked="0"/>
    </xf>
    <xf numFmtId="2" fontId="13" fillId="5" borderId="1" xfId="0" applyNumberFormat="1" applyFont="1" applyFill="1" applyBorder="1" applyAlignment="1" applyProtection="1">
      <alignment horizontal="right" vertical="top" wrapText="1"/>
      <protection locked="0"/>
    </xf>
    <xf numFmtId="2" fontId="13" fillId="5" borderId="1" xfId="0" applyNumberFormat="1" applyFont="1" applyFill="1" applyBorder="1" applyAlignment="1">
      <alignment horizontal="right" vertical="top" wrapText="1"/>
    </xf>
    <xf numFmtId="2" fontId="0" fillId="0" borderId="0" xfId="0" applyNumberFormat="1" applyAlignment="1">
      <alignment horizontal="right"/>
    </xf>
    <xf numFmtId="2" fontId="4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Alignment="1" applyProtection="1">
      <alignment horizontal="center" vertical="center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2" fontId="6" fillId="5" borderId="5" xfId="0" applyNumberFormat="1" applyFont="1" applyFill="1" applyBorder="1" applyAlignment="1" applyProtection="1">
      <alignment horizontal="right" vertical="top" wrapText="1"/>
      <protection locked="0"/>
    </xf>
    <xf numFmtId="2" fontId="6" fillId="5" borderId="1" xfId="0" applyNumberFormat="1" applyFont="1" applyFill="1" applyBorder="1" applyAlignment="1" applyProtection="1">
      <alignment horizontal="right" vertical="top" wrapText="1"/>
      <protection locked="0"/>
    </xf>
    <xf numFmtId="2" fontId="6" fillId="5" borderId="1" xfId="0" applyNumberFormat="1" applyFont="1" applyFill="1" applyBorder="1" applyAlignment="1">
      <alignment horizontal="right" vertical="top" wrapText="1"/>
    </xf>
    <xf numFmtId="166" fontId="23" fillId="0" borderId="1" xfId="0" applyNumberFormat="1" applyFont="1" applyBorder="1" applyAlignment="1">
      <alignment horizontal="center" vertical="center" wrapText="1"/>
    </xf>
    <xf numFmtId="166" fontId="18" fillId="0" borderId="0" xfId="0" applyNumberFormat="1" applyFont="1" applyAlignment="1" applyProtection="1">
      <alignment horizontal="center" vertical="center"/>
      <protection locked="0"/>
    </xf>
    <xf numFmtId="166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1" xfId="0" applyNumberFormat="1" applyFont="1" applyBorder="1" applyAlignment="1">
      <alignment horizontal="center" vertical="center" wrapText="1"/>
    </xf>
    <xf numFmtId="166" fontId="18" fillId="0" borderId="0" xfId="0" applyNumberFormat="1" applyFont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13" fillId="5" borderId="3" xfId="0" applyFont="1" applyFill="1" applyBorder="1" applyAlignment="1" applyProtection="1">
      <alignment horizontal="center" vertical="top" wrapText="1"/>
      <protection locked="0"/>
    </xf>
    <xf numFmtId="0" fontId="13" fillId="5" borderId="4" xfId="0" applyFont="1" applyFill="1" applyBorder="1" applyAlignment="1" applyProtection="1">
      <alignment horizontal="center" vertical="top" wrapText="1"/>
      <protection locked="0"/>
    </xf>
    <xf numFmtId="0" fontId="6" fillId="5" borderId="2" xfId="0" applyFont="1" applyFill="1" applyBorder="1" applyAlignment="1" applyProtection="1">
      <alignment horizontal="right" vertical="top" wrapText="1"/>
      <protection locked="0"/>
    </xf>
    <xf numFmtId="0" fontId="13" fillId="5" borderId="3" xfId="0" applyFont="1" applyFill="1" applyBorder="1" applyAlignment="1" applyProtection="1">
      <alignment horizontal="right" vertical="top" wrapText="1"/>
      <protection locked="0"/>
    </xf>
    <xf numFmtId="0" fontId="13" fillId="5" borderId="4" xfId="0" applyFont="1" applyFill="1" applyBorder="1" applyAlignment="1" applyProtection="1">
      <alignment horizontal="right" vertical="top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0" borderId="1" xfId="0" quotePrefix="1" applyFont="1" applyFill="1" applyBorder="1" applyAlignment="1" applyProtection="1">
      <alignment horizontal="left"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 hidden="1"/>
    </xf>
    <xf numFmtId="0" fontId="13" fillId="0" borderId="1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 applyProtection="1">
      <alignment horizontal="center" vertical="top" wrapText="1"/>
      <protection locked="0"/>
    </xf>
    <xf numFmtId="4" fontId="19" fillId="0" borderId="1" xfId="0" applyNumberFormat="1" applyFont="1" applyBorder="1" applyAlignment="1" applyProtection="1">
      <alignment horizontal="center" vertical="top" wrapText="1"/>
      <protection locked="0"/>
    </xf>
    <xf numFmtId="4" fontId="13" fillId="0" borderId="1" xfId="0" applyNumberFormat="1" applyFont="1" applyBorder="1" applyAlignment="1" applyProtection="1">
      <alignment horizontal="center" vertical="top" wrapText="1"/>
      <protection locked="0"/>
    </xf>
    <xf numFmtId="4" fontId="19" fillId="5" borderId="1" xfId="0" applyNumberFormat="1" applyFont="1" applyFill="1" applyBorder="1" applyAlignment="1">
      <alignment vertical="top" wrapText="1"/>
    </xf>
    <xf numFmtId="164" fontId="19" fillId="5" borderId="1" xfId="0" applyNumberFormat="1" applyFont="1" applyFill="1" applyBorder="1" applyAlignment="1">
      <alignment vertical="top" wrapText="1"/>
    </xf>
    <xf numFmtId="4" fontId="13" fillId="5" borderId="1" xfId="0" applyNumberFormat="1" applyFont="1" applyFill="1" applyBorder="1" applyAlignment="1">
      <alignment vertical="top" wrapText="1"/>
    </xf>
    <xf numFmtId="164" fontId="6" fillId="5" borderId="1" xfId="0" applyNumberFormat="1" applyFont="1" applyFill="1" applyBorder="1" applyAlignment="1">
      <alignment vertical="top" wrapText="1"/>
    </xf>
    <xf numFmtId="3" fontId="13" fillId="0" borderId="1" xfId="0" applyNumberFormat="1" applyFont="1" applyBorder="1" applyAlignment="1" applyProtection="1">
      <alignment horizontal="center" vertical="top" wrapText="1"/>
      <protection locked="0"/>
    </xf>
    <xf numFmtId="3" fontId="18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8" fillId="6" borderId="1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Fill="1" applyBorder="1" applyAlignment="1" applyProtection="1">
      <alignment horizontal="center" vertical="top" wrapText="1"/>
      <protection locked="0"/>
    </xf>
    <xf numFmtId="0" fontId="18" fillId="7" borderId="1" xfId="0" applyFont="1" applyFill="1" applyBorder="1" applyAlignment="1" applyProtection="1">
      <alignment horizontal="center" vertical="top" wrapText="1"/>
      <protection locked="0"/>
    </xf>
    <xf numFmtId="0" fontId="18" fillId="8" borderId="1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4" fontId="19" fillId="0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Fill="1" applyBorder="1" applyAlignment="1" applyProtection="1">
      <alignment horizontal="center" vertical="top" wrapText="1"/>
      <protection locked="0"/>
    </xf>
    <xf numFmtId="3" fontId="13" fillId="0" borderId="1" xfId="0" applyNumberFormat="1" applyFont="1" applyFill="1" applyBorder="1" applyAlignment="1" applyProtection="1">
      <alignment horizontal="center" vertical="top" wrapText="1"/>
      <protection locked="0"/>
    </xf>
    <xf numFmtId="3" fontId="18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4" fontId="4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2" fontId="6" fillId="5" borderId="1" xfId="0" applyNumberFormat="1" applyFont="1" applyFill="1" applyBorder="1" applyAlignment="1">
      <alignment vertical="center" wrapText="1"/>
    </xf>
    <xf numFmtId="43" fontId="6" fillId="5" borderId="1" xfId="0" applyNumberFormat="1" applyFont="1" applyFill="1" applyBorder="1" applyAlignment="1">
      <alignment vertical="center" wrapText="1"/>
    </xf>
    <xf numFmtId="2" fontId="6" fillId="5" borderId="1" xfId="0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13" fillId="8" borderId="1" xfId="0" applyFont="1" applyFill="1" applyBorder="1" applyAlignment="1" applyProtection="1">
      <alignment vertical="top" wrapText="1"/>
      <protection locked="0" hidden="1"/>
    </xf>
  </cellXfs>
  <cellStyles count="4">
    <cellStyle name="Денежный" xfId="1" builtinId="4"/>
    <cellStyle name="Обычный" xfId="0" builtinId="0"/>
    <cellStyle name="Обычный 2" xfId="3"/>
    <cellStyle name="Обычный 3" xfId="2"/>
  </cellStyles>
  <dxfs count="131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od_inspektor2\Desktop\&#1053;&#1040;&#1056;&#1054;&#1044;&#1053;&#1067;&#1049;%20&#1041;&#1070;&#1044;&#1046;&#1045;&#1058;%202025\&#1050;&#1086;&#1087;&#1080;&#1103;%20&#1053;&#1072;&#1088;&#1086;&#1076;&#1085;&#1099;&#1081;%20&#1073;&#1102;&#1076;&#1078;&#1077;&#1090;%20&#1089;&#1074;&#1086;&#1076;%2015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родный бюджет-2025"/>
    </sheetNames>
    <sheetDataSet>
      <sheetData sheetId="0">
        <row r="42">
          <cell r="E42">
            <v>1</v>
          </cell>
        </row>
        <row r="43">
          <cell r="E4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tabSelected="1" topLeftCell="A16" zoomScaleNormal="100" workbookViewId="0">
      <selection activeCell="D22" sqref="D22"/>
    </sheetView>
  </sheetViews>
  <sheetFormatPr defaultRowHeight="15" x14ac:dyDescent="0.25"/>
  <cols>
    <col min="2" max="2" width="12.140625" customWidth="1"/>
    <col min="3" max="3" width="27.85546875" style="17" customWidth="1"/>
    <col min="4" max="4" width="14.42578125" customWidth="1"/>
    <col min="6" max="6" width="23.7109375" style="114" customWidth="1"/>
    <col min="7" max="7" width="16.85546875" style="27" customWidth="1"/>
    <col min="8" max="8" width="11.28515625" style="81" bestFit="1" customWidth="1"/>
    <col min="9" max="9" width="10.140625" style="57" bestFit="1" customWidth="1"/>
    <col min="10" max="10" width="11.7109375" style="47" bestFit="1" customWidth="1"/>
    <col min="11" max="11" width="13.140625" style="47" customWidth="1"/>
    <col min="12" max="12" width="15.28515625" style="37" customWidth="1"/>
    <col min="13" max="13" width="9.42578125" style="37" bestFit="1" customWidth="1"/>
    <col min="14" max="14" width="10.85546875" style="62" bestFit="1" customWidth="1"/>
    <col min="15" max="15" width="10.42578125" style="62" bestFit="1" customWidth="1"/>
    <col min="16" max="16" width="9.42578125" style="37" bestFit="1" customWidth="1"/>
    <col min="17" max="17" width="9.42578125" style="62" bestFit="1" customWidth="1"/>
    <col min="18" max="19" width="9.42578125" style="37" bestFit="1" customWidth="1"/>
    <col min="20" max="20" width="9.7109375" style="68" bestFit="1" customWidth="1"/>
    <col min="21" max="21" width="9.140625" style="68"/>
    <col min="22" max="22" width="9.42578125" style="127" bestFit="1" customWidth="1"/>
  </cols>
  <sheetData>
    <row r="1" spans="1:23" ht="32.25" customHeight="1" x14ac:dyDescent="0.25">
      <c r="A1" s="94" t="s">
        <v>0</v>
      </c>
      <c r="B1" s="94"/>
      <c r="C1" s="94"/>
      <c r="D1" s="84" t="s">
        <v>1</v>
      </c>
      <c r="E1" s="84"/>
      <c r="F1" s="84"/>
      <c r="G1" s="84"/>
      <c r="H1" s="84"/>
      <c r="I1" s="84"/>
      <c r="J1" s="84"/>
      <c r="K1" s="84"/>
      <c r="L1" s="32"/>
      <c r="M1" s="38"/>
      <c r="N1" s="58"/>
      <c r="O1" s="63"/>
      <c r="P1" s="39"/>
      <c r="Q1" s="70"/>
      <c r="R1" s="39"/>
      <c r="S1" s="39"/>
      <c r="T1" s="64"/>
      <c r="U1" s="64"/>
      <c r="V1" s="120"/>
      <c r="W1" s="1"/>
    </row>
    <row r="2" spans="1:23" ht="15" customHeight="1" x14ac:dyDescent="0.25">
      <c r="A2" s="95" t="s">
        <v>59</v>
      </c>
      <c r="B2" s="95"/>
      <c r="C2" s="95"/>
      <c r="D2" s="95"/>
      <c r="E2" s="95"/>
      <c r="F2" s="95"/>
      <c r="G2" s="83" t="s">
        <v>2</v>
      </c>
      <c r="H2" s="83"/>
      <c r="I2" s="83"/>
      <c r="J2" s="83"/>
      <c r="K2" s="83" t="s">
        <v>3</v>
      </c>
      <c r="L2" s="83"/>
      <c r="M2" s="83"/>
      <c r="N2" s="83"/>
      <c r="O2" s="59"/>
      <c r="P2" s="41"/>
      <c r="Q2" s="71"/>
      <c r="R2" s="41"/>
      <c r="S2" s="41"/>
      <c r="T2" s="65"/>
      <c r="U2" s="65"/>
      <c r="V2" s="121"/>
      <c r="W2" s="2"/>
    </row>
    <row r="3" spans="1:23" ht="64.5" customHeight="1" x14ac:dyDescent="0.25">
      <c r="A3" s="95"/>
      <c r="B3" s="95"/>
      <c r="C3" s="95"/>
      <c r="D3" s="95"/>
      <c r="E3" s="95"/>
      <c r="F3" s="95"/>
      <c r="G3" s="83"/>
      <c r="H3" s="83"/>
      <c r="I3" s="83"/>
      <c r="J3" s="83"/>
      <c r="K3" s="83"/>
      <c r="L3" s="83"/>
      <c r="M3" s="83"/>
      <c r="N3" s="83"/>
      <c r="O3" s="59"/>
      <c r="P3" s="41"/>
      <c r="Q3" s="71"/>
      <c r="R3" s="41"/>
      <c r="S3" s="41"/>
      <c r="T3" s="65"/>
      <c r="U3" s="65"/>
      <c r="V3" s="121"/>
      <c r="W3" s="2"/>
    </row>
    <row r="4" spans="1:23" x14ac:dyDescent="0.25">
      <c r="A4" s="3"/>
      <c r="B4" s="4"/>
      <c r="C4" s="13"/>
      <c r="D4" s="4"/>
      <c r="E4" s="5"/>
      <c r="F4" s="108"/>
      <c r="G4" s="25"/>
      <c r="H4" s="76"/>
      <c r="I4" s="52"/>
      <c r="J4" s="45"/>
      <c r="K4" s="45"/>
      <c r="L4" s="33"/>
      <c r="M4" s="33"/>
      <c r="N4" s="59"/>
      <c r="O4" s="59"/>
      <c r="P4" s="40"/>
      <c r="Q4" s="59"/>
      <c r="R4" s="40"/>
      <c r="S4" s="40"/>
      <c r="T4" s="65"/>
      <c r="U4" s="65"/>
      <c r="V4" s="121"/>
      <c r="W4" s="2"/>
    </row>
    <row r="5" spans="1:23" x14ac:dyDescent="0.25">
      <c r="A5" s="96" t="s">
        <v>4</v>
      </c>
      <c r="B5" s="96" t="s">
        <v>5</v>
      </c>
      <c r="C5" s="97" t="s">
        <v>6</v>
      </c>
      <c r="D5" s="85" t="s">
        <v>7</v>
      </c>
      <c r="E5" s="96" t="s">
        <v>8</v>
      </c>
      <c r="F5" s="85" t="s">
        <v>9</v>
      </c>
      <c r="G5" s="86" t="s">
        <v>10</v>
      </c>
      <c r="H5" s="87" t="s">
        <v>11</v>
      </c>
      <c r="I5" s="87"/>
      <c r="J5" s="87"/>
      <c r="K5" s="87"/>
      <c r="L5" s="88" t="s">
        <v>12</v>
      </c>
      <c r="M5" s="89"/>
      <c r="N5" s="89"/>
      <c r="O5" s="90"/>
      <c r="P5" s="91" t="s">
        <v>13</v>
      </c>
      <c r="Q5" s="92"/>
      <c r="R5" s="92"/>
      <c r="S5" s="93"/>
      <c r="T5" s="82" t="s">
        <v>14</v>
      </c>
      <c r="U5" s="82" t="s">
        <v>15</v>
      </c>
      <c r="V5" s="122" t="s">
        <v>16</v>
      </c>
      <c r="W5" s="2"/>
    </row>
    <row r="6" spans="1:23" ht="89.25" x14ac:dyDescent="0.25">
      <c r="A6" s="96"/>
      <c r="B6" s="96"/>
      <c r="C6" s="97"/>
      <c r="D6" s="85"/>
      <c r="E6" s="96"/>
      <c r="F6" s="85"/>
      <c r="G6" s="86"/>
      <c r="H6" s="77" t="s">
        <v>17</v>
      </c>
      <c r="I6" s="53" t="s">
        <v>18</v>
      </c>
      <c r="J6" s="23" t="s">
        <v>19</v>
      </c>
      <c r="K6" s="23" t="s">
        <v>20</v>
      </c>
      <c r="L6" s="34" t="s">
        <v>21</v>
      </c>
      <c r="M6" s="34" t="s">
        <v>22</v>
      </c>
      <c r="N6" s="60" t="s">
        <v>23</v>
      </c>
      <c r="O6" s="60" t="s">
        <v>24</v>
      </c>
      <c r="P6" s="42" t="s">
        <v>25</v>
      </c>
      <c r="Q6" s="72" t="s">
        <v>26</v>
      </c>
      <c r="R6" s="34" t="s">
        <v>27</v>
      </c>
      <c r="S6" s="34" t="s">
        <v>28</v>
      </c>
      <c r="T6" s="82"/>
      <c r="U6" s="82"/>
      <c r="V6" s="122"/>
      <c r="W6" s="2"/>
    </row>
    <row r="7" spans="1:23" x14ac:dyDescent="0.25">
      <c r="A7" s="7" t="s">
        <v>30</v>
      </c>
      <c r="B7" s="7">
        <v>1</v>
      </c>
      <c r="C7" s="14">
        <v>2</v>
      </c>
      <c r="D7" s="6">
        <v>3</v>
      </c>
      <c r="E7" s="7">
        <v>4</v>
      </c>
      <c r="F7" s="22">
        <v>5</v>
      </c>
      <c r="G7" s="26">
        <v>6</v>
      </c>
      <c r="H7" s="77">
        <v>7</v>
      </c>
      <c r="I7" s="53">
        <v>8</v>
      </c>
      <c r="J7" s="23">
        <v>9</v>
      </c>
      <c r="K7" s="23">
        <v>10</v>
      </c>
      <c r="L7" s="35">
        <v>11</v>
      </c>
      <c r="M7" s="35">
        <v>12</v>
      </c>
      <c r="N7" s="60">
        <v>13</v>
      </c>
      <c r="O7" s="60">
        <v>14</v>
      </c>
      <c r="P7" s="34">
        <v>15</v>
      </c>
      <c r="Q7" s="73">
        <v>16</v>
      </c>
      <c r="R7" s="34">
        <v>17</v>
      </c>
      <c r="S7" s="34">
        <v>18</v>
      </c>
      <c r="T7" s="66">
        <v>19</v>
      </c>
      <c r="U7" s="66">
        <v>20</v>
      </c>
      <c r="V7" s="123">
        <v>21</v>
      </c>
      <c r="W7" s="2"/>
    </row>
    <row r="8" spans="1:23" ht="38.25" x14ac:dyDescent="0.25">
      <c r="A8" s="8">
        <v>1</v>
      </c>
      <c r="B8" s="11" t="s">
        <v>29</v>
      </c>
      <c r="C8" s="15" t="s">
        <v>31</v>
      </c>
      <c r="D8" s="12" t="s">
        <v>32</v>
      </c>
      <c r="E8" s="12">
        <v>2</v>
      </c>
      <c r="F8" s="109" t="s">
        <v>33</v>
      </c>
      <c r="G8" s="24">
        <v>38500</v>
      </c>
      <c r="H8" s="78">
        <v>11550</v>
      </c>
      <c r="I8" s="54">
        <v>0</v>
      </c>
      <c r="J8" s="28">
        <v>0</v>
      </c>
      <c r="K8" s="28">
        <v>26950</v>
      </c>
      <c r="L8" s="36">
        <f>ROUND(MIN(3000000,IF(E8=1,G8*0.7,MIN(1500000,IF(E8=2,G8*0.7,0)))),2)</f>
        <v>26950</v>
      </c>
      <c r="M8" s="43">
        <f>ROUND(L8/G8*100,1)</f>
        <v>70</v>
      </c>
      <c r="N8" s="61">
        <f t="shared" ref="N8:N68" si="0">K8-L8</f>
        <v>0</v>
      </c>
      <c r="O8" s="61">
        <f t="shared" ref="O8:O68" si="1">G8-H8-I8-J8-L8</f>
        <v>0</v>
      </c>
      <c r="P8" s="44">
        <f>ROUND(H8/G8*100,1)</f>
        <v>30</v>
      </c>
      <c r="Q8" s="74">
        <f t="shared" ref="Q8:Q68" si="2">ROUND(I8/G8*100,1)</f>
        <v>0</v>
      </c>
      <c r="R8" s="44">
        <f t="shared" ref="R8:R68" si="3">ROUND(J8/G8*100,1)</f>
        <v>0</v>
      </c>
      <c r="S8" s="43">
        <f>P8+Q8+R8</f>
        <v>30</v>
      </c>
      <c r="T8" s="69">
        <v>2487</v>
      </c>
      <c r="U8" s="67">
        <v>560</v>
      </c>
      <c r="V8" s="124">
        <f>ROUND(U8/T8*100,2)</f>
        <v>22.52</v>
      </c>
    </row>
    <row r="9" spans="1:23" ht="38.25" x14ac:dyDescent="0.25">
      <c r="A9" s="8">
        <v>2</v>
      </c>
      <c r="B9" s="11" t="s">
        <v>29</v>
      </c>
      <c r="C9" s="15" t="s">
        <v>31</v>
      </c>
      <c r="D9" s="12" t="s">
        <v>34</v>
      </c>
      <c r="E9" s="12">
        <v>2</v>
      </c>
      <c r="F9" s="109" t="s">
        <v>35</v>
      </c>
      <c r="G9" s="24">
        <v>91800</v>
      </c>
      <c r="H9" s="78">
        <v>9180</v>
      </c>
      <c r="I9" s="54">
        <v>0</v>
      </c>
      <c r="J9" s="28">
        <v>18360</v>
      </c>
      <c r="K9" s="28">
        <v>64260</v>
      </c>
      <c r="L9" s="36">
        <f t="shared" ref="L9:L69" si="4">ROUND(MIN(3000000,IF(E9=1,G9*0.7,MIN(1500000,IF(E9=2,G9*0.7,0)))),2)</f>
        <v>64260</v>
      </c>
      <c r="M9" s="43">
        <f t="shared" ref="M9:M69" si="5">ROUND(L9/G9*100,1)</f>
        <v>70</v>
      </c>
      <c r="N9" s="61">
        <f t="shared" si="0"/>
        <v>0</v>
      </c>
      <c r="O9" s="61">
        <f t="shared" si="1"/>
        <v>0</v>
      </c>
      <c r="P9" s="44">
        <f t="shared" ref="P9:P69" si="6">ROUND(H9/G9*100,1)</f>
        <v>10</v>
      </c>
      <c r="Q9" s="74">
        <f t="shared" si="2"/>
        <v>0</v>
      </c>
      <c r="R9" s="44">
        <f t="shared" si="3"/>
        <v>20</v>
      </c>
      <c r="S9" s="43">
        <f>P9+Q9+R9</f>
        <v>30</v>
      </c>
      <c r="T9" s="69">
        <v>2487</v>
      </c>
      <c r="U9" s="67">
        <v>2153</v>
      </c>
      <c r="V9" s="124">
        <f t="shared" ref="V9:V69" si="7">ROUND(U9/T9*100,2)</f>
        <v>86.57</v>
      </c>
    </row>
    <row r="10" spans="1:23" ht="38.25" x14ac:dyDescent="0.25">
      <c r="A10" s="8">
        <v>3</v>
      </c>
      <c r="B10" s="11" t="s">
        <v>29</v>
      </c>
      <c r="C10" s="15" t="s">
        <v>31</v>
      </c>
      <c r="D10" s="12" t="s">
        <v>34</v>
      </c>
      <c r="E10" s="12">
        <v>2</v>
      </c>
      <c r="F10" s="109" t="s">
        <v>36</v>
      </c>
      <c r="G10" s="24">
        <v>49700</v>
      </c>
      <c r="H10" s="78">
        <v>4970</v>
      </c>
      <c r="I10" s="54">
        <v>0</v>
      </c>
      <c r="J10" s="28">
        <v>9940</v>
      </c>
      <c r="K10" s="28">
        <v>34790</v>
      </c>
      <c r="L10" s="36">
        <f t="shared" si="4"/>
        <v>34790</v>
      </c>
      <c r="M10" s="43">
        <f t="shared" si="5"/>
        <v>70</v>
      </c>
      <c r="N10" s="61">
        <f t="shared" si="0"/>
        <v>0</v>
      </c>
      <c r="O10" s="61">
        <f t="shared" si="1"/>
        <v>0</v>
      </c>
      <c r="P10" s="44">
        <f t="shared" si="6"/>
        <v>10</v>
      </c>
      <c r="Q10" s="74">
        <f t="shared" si="2"/>
        <v>0</v>
      </c>
      <c r="R10" s="44">
        <f t="shared" si="3"/>
        <v>20</v>
      </c>
      <c r="S10" s="43">
        <f>P10+Q10+R10</f>
        <v>30</v>
      </c>
      <c r="T10" s="69">
        <v>2487</v>
      </c>
      <c r="U10" s="67">
        <v>2153</v>
      </c>
      <c r="V10" s="124">
        <f t="shared" si="7"/>
        <v>86.57</v>
      </c>
    </row>
    <row r="11" spans="1:23" ht="38.25" x14ac:dyDescent="0.25">
      <c r="A11" s="8">
        <v>4</v>
      </c>
      <c r="B11" s="11" t="s">
        <v>29</v>
      </c>
      <c r="C11" s="15" t="s">
        <v>31</v>
      </c>
      <c r="D11" s="12" t="s">
        <v>34</v>
      </c>
      <c r="E11" s="12">
        <v>2</v>
      </c>
      <c r="F11" s="109" t="s">
        <v>37</v>
      </c>
      <c r="G11" s="24">
        <v>58500</v>
      </c>
      <c r="H11" s="78">
        <v>5850</v>
      </c>
      <c r="I11" s="54"/>
      <c r="J11" s="28">
        <v>11700</v>
      </c>
      <c r="K11" s="28">
        <v>40950</v>
      </c>
      <c r="L11" s="36">
        <f t="shared" si="4"/>
        <v>40950</v>
      </c>
      <c r="M11" s="43">
        <f t="shared" si="5"/>
        <v>70</v>
      </c>
      <c r="N11" s="61">
        <f t="shared" si="0"/>
        <v>0</v>
      </c>
      <c r="O11" s="61">
        <f t="shared" si="1"/>
        <v>0</v>
      </c>
      <c r="P11" s="44">
        <f t="shared" si="6"/>
        <v>10</v>
      </c>
      <c r="Q11" s="74">
        <f t="shared" si="2"/>
        <v>0</v>
      </c>
      <c r="R11" s="44">
        <f t="shared" si="3"/>
        <v>20</v>
      </c>
      <c r="S11" s="43">
        <f t="shared" ref="S11:S71" si="8">ROUND(P11+Q11+R11,1)</f>
        <v>30</v>
      </c>
      <c r="T11" s="69">
        <v>2487</v>
      </c>
      <c r="U11" s="67">
        <v>2153</v>
      </c>
      <c r="V11" s="124">
        <f t="shared" si="7"/>
        <v>86.57</v>
      </c>
    </row>
    <row r="12" spans="1:23" ht="38.25" x14ac:dyDescent="0.25">
      <c r="A12" s="8">
        <v>5</v>
      </c>
      <c r="B12" s="11" t="s">
        <v>29</v>
      </c>
      <c r="C12" s="15" t="s">
        <v>31</v>
      </c>
      <c r="D12" s="12" t="s">
        <v>34</v>
      </c>
      <c r="E12" s="12">
        <v>2</v>
      </c>
      <c r="F12" s="109" t="s">
        <v>38</v>
      </c>
      <c r="G12" s="24">
        <v>135632</v>
      </c>
      <c r="H12" s="78">
        <v>13563.2</v>
      </c>
      <c r="I12" s="54">
        <v>0</v>
      </c>
      <c r="J12" s="28">
        <v>27126.400000000001</v>
      </c>
      <c r="K12" s="28">
        <v>94942.399999999994</v>
      </c>
      <c r="L12" s="36">
        <f t="shared" si="4"/>
        <v>94942.399999999994</v>
      </c>
      <c r="M12" s="43">
        <f t="shared" si="5"/>
        <v>70</v>
      </c>
      <c r="N12" s="61">
        <f t="shared" si="0"/>
        <v>0</v>
      </c>
      <c r="O12" s="61">
        <f t="shared" si="1"/>
        <v>0</v>
      </c>
      <c r="P12" s="44">
        <f t="shared" si="6"/>
        <v>10</v>
      </c>
      <c r="Q12" s="74">
        <f t="shared" si="2"/>
        <v>0</v>
      </c>
      <c r="R12" s="44">
        <f t="shared" si="3"/>
        <v>20</v>
      </c>
      <c r="S12" s="43">
        <f t="shared" si="8"/>
        <v>30</v>
      </c>
      <c r="T12" s="69">
        <v>2487</v>
      </c>
      <c r="U12" s="67">
        <v>2153</v>
      </c>
      <c r="V12" s="124">
        <f t="shared" si="7"/>
        <v>86.57</v>
      </c>
    </row>
    <row r="13" spans="1:23" ht="38.25" x14ac:dyDescent="0.25">
      <c r="A13" s="8">
        <v>6</v>
      </c>
      <c r="B13" s="11" t="s">
        <v>29</v>
      </c>
      <c r="C13" s="15" t="s">
        <v>31</v>
      </c>
      <c r="D13" s="12" t="s">
        <v>34</v>
      </c>
      <c r="E13" s="12">
        <v>2</v>
      </c>
      <c r="F13" s="109" t="s">
        <v>39</v>
      </c>
      <c r="G13" s="24">
        <v>335052</v>
      </c>
      <c r="H13" s="78">
        <v>33505.199999999997</v>
      </c>
      <c r="I13" s="54">
        <v>0</v>
      </c>
      <c r="J13" s="28">
        <v>67010.399999999994</v>
      </c>
      <c r="K13" s="28">
        <v>234536.4</v>
      </c>
      <c r="L13" s="36">
        <f t="shared" si="4"/>
        <v>234536.4</v>
      </c>
      <c r="M13" s="43">
        <f t="shared" si="5"/>
        <v>70</v>
      </c>
      <c r="N13" s="61">
        <f t="shared" si="0"/>
        <v>0</v>
      </c>
      <c r="O13" s="61">
        <f t="shared" si="1"/>
        <v>0</v>
      </c>
      <c r="P13" s="44">
        <f t="shared" si="6"/>
        <v>10</v>
      </c>
      <c r="Q13" s="74">
        <f t="shared" si="2"/>
        <v>0</v>
      </c>
      <c r="R13" s="44">
        <f t="shared" si="3"/>
        <v>20</v>
      </c>
      <c r="S13" s="43">
        <f t="shared" si="8"/>
        <v>30</v>
      </c>
      <c r="T13" s="69">
        <v>2487</v>
      </c>
      <c r="U13" s="67">
        <v>2153</v>
      </c>
      <c r="V13" s="124">
        <f t="shared" si="7"/>
        <v>86.57</v>
      </c>
    </row>
    <row r="14" spans="1:23" ht="38.25" x14ac:dyDescent="0.25">
      <c r="A14" s="8">
        <v>7</v>
      </c>
      <c r="B14" s="11" t="s">
        <v>29</v>
      </c>
      <c r="C14" s="15" t="s">
        <v>31</v>
      </c>
      <c r="D14" s="12" t="s">
        <v>34</v>
      </c>
      <c r="E14" s="12">
        <v>2</v>
      </c>
      <c r="F14" s="109" t="s">
        <v>40</v>
      </c>
      <c r="G14" s="24">
        <v>315406</v>
      </c>
      <c r="H14" s="79">
        <v>31540.6</v>
      </c>
      <c r="I14" s="55">
        <v>0</v>
      </c>
      <c r="J14" s="29">
        <v>63081.2</v>
      </c>
      <c r="K14" s="29">
        <v>220784.2</v>
      </c>
      <c r="L14" s="36">
        <f t="shared" si="4"/>
        <v>220784.2</v>
      </c>
      <c r="M14" s="43">
        <f t="shared" si="5"/>
        <v>70</v>
      </c>
      <c r="N14" s="61">
        <f t="shared" si="0"/>
        <v>0</v>
      </c>
      <c r="O14" s="61">
        <f t="shared" si="1"/>
        <v>0</v>
      </c>
      <c r="P14" s="44">
        <f t="shared" si="6"/>
        <v>10</v>
      </c>
      <c r="Q14" s="74">
        <f t="shared" si="2"/>
        <v>0</v>
      </c>
      <c r="R14" s="44">
        <f t="shared" si="3"/>
        <v>20</v>
      </c>
      <c r="S14" s="43">
        <f t="shared" si="8"/>
        <v>30</v>
      </c>
      <c r="T14" s="69">
        <v>2487</v>
      </c>
      <c r="U14" s="67">
        <v>2153</v>
      </c>
      <c r="V14" s="124">
        <f t="shared" si="7"/>
        <v>86.57</v>
      </c>
    </row>
    <row r="15" spans="1:23" ht="38.25" x14ac:dyDescent="0.25">
      <c r="A15" s="8">
        <v>8</v>
      </c>
      <c r="B15" s="11" t="s">
        <v>29</v>
      </c>
      <c r="C15" s="15" t="s">
        <v>31</v>
      </c>
      <c r="D15" s="12" t="s">
        <v>34</v>
      </c>
      <c r="E15" s="12">
        <v>2</v>
      </c>
      <c r="F15" s="109" t="s">
        <v>41</v>
      </c>
      <c r="G15" s="24">
        <v>324600</v>
      </c>
      <c r="H15" s="78">
        <v>32460</v>
      </c>
      <c r="I15" s="54">
        <v>0</v>
      </c>
      <c r="J15" s="28">
        <v>64920</v>
      </c>
      <c r="K15" s="28">
        <v>227220</v>
      </c>
      <c r="L15" s="36">
        <f t="shared" si="4"/>
        <v>227220</v>
      </c>
      <c r="M15" s="43">
        <f t="shared" si="5"/>
        <v>70</v>
      </c>
      <c r="N15" s="61">
        <f t="shared" si="0"/>
        <v>0</v>
      </c>
      <c r="O15" s="61">
        <f t="shared" si="1"/>
        <v>0</v>
      </c>
      <c r="P15" s="44">
        <f t="shared" si="6"/>
        <v>10</v>
      </c>
      <c r="Q15" s="74">
        <f t="shared" si="2"/>
        <v>0</v>
      </c>
      <c r="R15" s="44">
        <f t="shared" si="3"/>
        <v>20</v>
      </c>
      <c r="S15" s="43">
        <f t="shared" si="8"/>
        <v>30</v>
      </c>
      <c r="T15" s="69">
        <v>2487</v>
      </c>
      <c r="U15" s="67">
        <v>2153</v>
      </c>
      <c r="V15" s="124">
        <f t="shared" si="7"/>
        <v>86.57</v>
      </c>
    </row>
    <row r="16" spans="1:23" ht="51" x14ac:dyDescent="0.25">
      <c r="A16" s="8">
        <v>9</v>
      </c>
      <c r="B16" s="11" t="s">
        <v>29</v>
      </c>
      <c r="C16" s="15" t="s">
        <v>31</v>
      </c>
      <c r="D16" s="12" t="s">
        <v>34</v>
      </c>
      <c r="E16" s="12">
        <v>2</v>
      </c>
      <c r="F16" s="109" t="s">
        <v>42</v>
      </c>
      <c r="G16" s="24">
        <v>15096.14</v>
      </c>
      <c r="H16" s="78">
        <v>1509.61</v>
      </c>
      <c r="I16" s="54">
        <v>0</v>
      </c>
      <c r="J16" s="28">
        <v>3019.23</v>
      </c>
      <c r="K16" s="28">
        <v>10567.3</v>
      </c>
      <c r="L16" s="36">
        <f t="shared" si="4"/>
        <v>10567.3</v>
      </c>
      <c r="M16" s="43">
        <f t="shared" si="5"/>
        <v>70</v>
      </c>
      <c r="N16" s="61">
        <f t="shared" si="0"/>
        <v>0</v>
      </c>
      <c r="O16" s="61">
        <f t="shared" si="1"/>
        <v>0</v>
      </c>
      <c r="P16" s="44">
        <f t="shared" si="6"/>
        <v>10</v>
      </c>
      <c r="Q16" s="74">
        <f t="shared" si="2"/>
        <v>0</v>
      </c>
      <c r="R16" s="44">
        <f t="shared" si="3"/>
        <v>20</v>
      </c>
      <c r="S16" s="43">
        <f t="shared" si="8"/>
        <v>30</v>
      </c>
      <c r="T16" s="69">
        <v>2487</v>
      </c>
      <c r="U16" s="67">
        <v>2153</v>
      </c>
      <c r="V16" s="124">
        <f t="shared" si="7"/>
        <v>86.57</v>
      </c>
    </row>
    <row r="17" spans="1:22" ht="51" x14ac:dyDescent="0.25">
      <c r="A17" s="8">
        <v>10</v>
      </c>
      <c r="B17" s="11" t="s">
        <v>29</v>
      </c>
      <c r="C17" s="15" t="s">
        <v>43</v>
      </c>
      <c r="D17" s="12" t="s">
        <v>44</v>
      </c>
      <c r="E17" s="12">
        <v>2</v>
      </c>
      <c r="F17" s="109" t="s">
        <v>45</v>
      </c>
      <c r="G17" s="24">
        <v>1197000</v>
      </c>
      <c r="H17" s="78">
        <v>59850</v>
      </c>
      <c r="I17" s="54">
        <v>0</v>
      </c>
      <c r="J17" s="28">
        <v>299250</v>
      </c>
      <c r="K17" s="28">
        <v>837900</v>
      </c>
      <c r="L17" s="36">
        <f t="shared" si="4"/>
        <v>837900</v>
      </c>
      <c r="M17" s="43">
        <f t="shared" si="5"/>
        <v>70</v>
      </c>
      <c r="N17" s="61">
        <f t="shared" si="0"/>
        <v>0</v>
      </c>
      <c r="O17" s="61">
        <f t="shared" si="1"/>
        <v>0</v>
      </c>
      <c r="P17" s="44">
        <f t="shared" si="6"/>
        <v>5</v>
      </c>
      <c r="Q17" s="74">
        <f t="shared" si="2"/>
        <v>0</v>
      </c>
      <c r="R17" s="44">
        <f t="shared" si="3"/>
        <v>25</v>
      </c>
      <c r="S17" s="43">
        <f t="shared" si="8"/>
        <v>30</v>
      </c>
      <c r="T17" s="69">
        <v>1600</v>
      </c>
      <c r="U17" s="67">
        <v>900</v>
      </c>
      <c r="V17" s="124">
        <f t="shared" si="7"/>
        <v>56.25</v>
      </c>
    </row>
    <row r="18" spans="1:22" ht="38.25" x14ac:dyDescent="0.25">
      <c r="A18" s="8">
        <v>11</v>
      </c>
      <c r="B18" s="11" t="s">
        <v>29</v>
      </c>
      <c r="C18" s="15" t="s">
        <v>43</v>
      </c>
      <c r="D18" s="12" t="s">
        <v>46</v>
      </c>
      <c r="E18" s="12">
        <v>2</v>
      </c>
      <c r="F18" s="109" t="s">
        <v>47</v>
      </c>
      <c r="G18" s="24">
        <v>806612</v>
      </c>
      <c r="H18" s="78">
        <v>40330.6</v>
      </c>
      <c r="I18" s="54">
        <v>0</v>
      </c>
      <c r="J18" s="28">
        <v>201653</v>
      </c>
      <c r="K18" s="28">
        <v>564628.4</v>
      </c>
      <c r="L18" s="36">
        <f t="shared" si="4"/>
        <v>564628.4</v>
      </c>
      <c r="M18" s="43">
        <f t="shared" si="5"/>
        <v>70</v>
      </c>
      <c r="N18" s="61">
        <f t="shared" si="0"/>
        <v>0</v>
      </c>
      <c r="O18" s="61">
        <f t="shared" si="1"/>
        <v>0</v>
      </c>
      <c r="P18" s="44">
        <f t="shared" si="6"/>
        <v>5</v>
      </c>
      <c r="Q18" s="74">
        <f t="shared" si="2"/>
        <v>0</v>
      </c>
      <c r="R18" s="44">
        <f t="shared" si="3"/>
        <v>25</v>
      </c>
      <c r="S18" s="43">
        <f t="shared" si="8"/>
        <v>30</v>
      </c>
      <c r="T18" s="69">
        <v>1600</v>
      </c>
      <c r="U18" s="67">
        <v>500</v>
      </c>
      <c r="V18" s="124">
        <f t="shared" si="7"/>
        <v>31.25</v>
      </c>
    </row>
    <row r="19" spans="1:22" ht="42" customHeight="1" x14ac:dyDescent="0.25">
      <c r="A19" s="8">
        <v>12</v>
      </c>
      <c r="B19" s="11" t="s">
        <v>29</v>
      </c>
      <c r="C19" s="15" t="s">
        <v>43</v>
      </c>
      <c r="D19" s="12" t="s">
        <v>44</v>
      </c>
      <c r="E19" s="12">
        <v>2</v>
      </c>
      <c r="F19" s="109" t="s">
        <v>48</v>
      </c>
      <c r="G19" s="24">
        <v>1476600</v>
      </c>
      <c r="H19" s="78">
        <v>73830</v>
      </c>
      <c r="I19" s="54">
        <v>0</v>
      </c>
      <c r="J19" s="28">
        <v>369150</v>
      </c>
      <c r="K19" s="28">
        <v>1033620</v>
      </c>
      <c r="L19" s="36">
        <f t="shared" si="4"/>
        <v>1033620</v>
      </c>
      <c r="M19" s="43">
        <f t="shared" si="5"/>
        <v>70</v>
      </c>
      <c r="N19" s="61">
        <f t="shared" si="0"/>
        <v>0</v>
      </c>
      <c r="O19" s="61">
        <f t="shared" si="1"/>
        <v>0</v>
      </c>
      <c r="P19" s="44">
        <f t="shared" si="6"/>
        <v>5</v>
      </c>
      <c r="Q19" s="74">
        <f t="shared" si="2"/>
        <v>0</v>
      </c>
      <c r="R19" s="44">
        <f t="shared" si="3"/>
        <v>25</v>
      </c>
      <c r="S19" s="43">
        <f t="shared" si="8"/>
        <v>30</v>
      </c>
      <c r="T19" s="69">
        <v>1600</v>
      </c>
      <c r="U19" s="67">
        <v>900</v>
      </c>
      <c r="V19" s="124">
        <f t="shared" si="7"/>
        <v>56.25</v>
      </c>
    </row>
    <row r="20" spans="1:22" ht="42" customHeight="1" x14ac:dyDescent="0.25">
      <c r="A20" s="8">
        <v>13</v>
      </c>
      <c r="B20" s="11" t="s">
        <v>29</v>
      </c>
      <c r="C20" s="15" t="s">
        <v>43</v>
      </c>
      <c r="D20" s="12" t="s">
        <v>50</v>
      </c>
      <c r="E20" s="12">
        <v>2</v>
      </c>
      <c r="F20" s="109" t="s">
        <v>51</v>
      </c>
      <c r="G20" s="24">
        <v>1001564</v>
      </c>
      <c r="H20" s="78">
        <v>50078.2</v>
      </c>
      <c r="I20" s="54">
        <v>0</v>
      </c>
      <c r="J20" s="28">
        <v>250391</v>
      </c>
      <c r="K20" s="28">
        <v>701094.8</v>
      </c>
      <c r="L20" s="36">
        <f t="shared" ref="L20" si="9">ROUND(MIN(3000000,IF(E20=1,G20*0.7,MIN(1500000,IF(E20=2,G20*0.7,0)))),2)</f>
        <v>701094.8</v>
      </c>
      <c r="M20" s="43">
        <f t="shared" ref="M20" si="10">ROUND(L20/G20*100,1)</f>
        <v>70</v>
      </c>
      <c r="N20" s="61">
        <f t="shared" ref="N20" si="11">K20-L20</f>
        <v>0</v>
      </c>
      <c r="O20" s="61">
        <f t="shared" ref="O20" si="12">G20-H20-I20-J20-L20</f>
        <v>0</v>
      </c>
      <c r="P20" s="44">
        <f t="shared" ref="P20" si="13">ROUND(H20/G20*100,1)</f>
        <v>5</v>
      </c>
      <c r="Q20" s="74">
        <f t="shared" ref="Q20" si="14">ROUND(I20/G20*100,1)</f>
        <v>0</v>
      </c>
      <c r="R20" s="44">
        <f t="shared" ref="R20" si="15">ROUND(J20/G20*100,1)</f>
        <v>25</v>
      </c>
      <c r="S20" s="43">
        <f t="shared" ref="S20" si="16">ROUND(P20+Q20+R20,1)</f>
        <v>30</v>
      </c>
      <c r="T20" s="69">
        <v>1600</v>
      </c>
      <c r="U20" s="67">
        <v>1300</v>
      </c>
      <c r="V20" s="124">
        <f t="shared" ref="V20" si="17">ROUND(U20/T20*100,2)</f>
        <v>81.25</v>
      </c>
    </row>
    <row r="21" spans="1:22" ht="59.25" customHeight="1" x14ac:dyDescent="0.25">
      <c r="A21" s="8">
        <v>14</v>
      </c>
      <c r="B21" s="9" t="s">
        <v>29</v>
      </c>
      <c r="C21" s="16" t="s">
        <v>43</v>
      </c>
      <c r="D21" s="10" t="s">
        <v>44</v>
      </c>
      <c r="E21" s="10">
        <v>2</v>
      </c>
      <c r="F21" s="110" t="s">
        <v>49</v>
      </c>
      <c r="G21" s="24">
        <v>1472400</v>
      </c>
      <c r="H21" s="78">
        <v>73620</v>
      </c>
      <c r="I21" s="54">
        <v>0</v>
      </c>
      <c r="J21" s="28">
        <v>368100</v>
      </c>
      <c r="K21" s="28">
        <v>1030680</v>
      </c>
      <c r="L21" s="36">
        <f t="shared" si="4"/>
        <v>1030680</v>
      </c>
      <c r="M21" s="43">
        <f t="shared" si="5"/>
        <v>70</v>
      </c>
      <c r="N21" s="61">
        <f t="shared" si="0"/>
        <v>0</v>
      </c>
      <c r="O21" s="61">
        <f t="shared" si="1"/>
        <v>0</v>
      </c>
      <c r="P21" s="44">
        <f t="shared" si="6"/>
        <v>5</v>
      </c>
      <c r="Q21" s="74">
        <f t="shared" si="2"/>
        <v>0</v>
      </c>
      <c r="R21" s="44">
        <f t="shared" si="3"/>
        <v>25</v>
      </c>
      <c r="S21" s="43">
        <f t="shared" si="8"/>
        <v>30</v>
      </c>
      <c r="T21" s="69">
        <v>1600</v>
      </c>
      <c r="U21" s="67">
        <v>900</v>
      </c>
      <c r="V21" s="124">
        <f t="shared" si="7"/>
        <v>56.25</v>
      </c>
    </row>
    <row r="22" spans="1:22" ht="54" customHeight="1" x14ac:dyDescent="0.25">
      <c r="A22" s="8">
        <v>15</v>
      </c>
      <c r="B22" s="9" t="s">
        <v>29</v>
      </c>
      <c r="C22" s="16" t="s">
        <v>52</v>
      </c>
      <c r="D22" s="10" t="s">
        <v>57</v>
      </c>
      <c r="E22" s="10">
        <v>2</v>
      </c>
      <c r="F22" s="110" t="s">
        <v>58</v>
      </c>
      <c r="G22" s="24">
        <v>140000</v>
      </c>
      <c r="H22" s="79">
        <v>7700</v>
      </c>
      <c r="I22" s="55">
        <v>0</v>
      </c>
      <c r="J22" s="29">
        <v>34300</v>
      </c>
      <c r="K22" s="29">
        <v>98000</v>
      </c>
      <c r="L22" s="36">
        <f t="shared" si="4"/>
        <v>98000</v>
      </c>
      <c r="M22" s="43">
        <f t="shared" si="5"/>
        <v>70</v>
      </c>
      <c r="N22" s="61">
        <f t="shared" si="0"/>
        <v>0</v>
      </c>
      <c r="O22" s="61">
        <f t="shared" si="1"/>
        <v>0</v>
      </c>
      <c r="P22" s="44">
        <f t="shared" si="6"/>
        <v>5.5</v>
      </c>
      <c r="Q22" s="74">
        <f t="shared" si="2"/>
        <v>0</v>
      </c>
      <c r="R22" s="44">
        <f t="shared" si="3"/>
        <v>24.5</v>
      </c>
      <c r="S22" s="43">
        <f t="shared" si="8"/>
        <v>30</v>
      </c>
      <c r="T22" s="69">
        <v>5026</v>
      </c>
      <c r="U22" s="67">
        <v>91</v>
      </c>
      <c r="V22" s="124">
        <f t="shared" si="7"/>
        <v>1.81</v>
      </c>
    </row>
    <row r="23" spans="1:22" ht="38.25" x14ac:dyDescent="0.25">
      <c r="A23" s="8">
        <v>16</v>
      </c>
      <c r="B23" s="9" t="s">
        <v>29</v>
      </c>
      <c r="C23" s="16" t="s">
        <v>43</v>
      </c>
      <c r="D23" s="10" t="s">
        <v>60</v>
      </c>
      <c r="E23" s="10">
        <v>2</v>
      </c>
      <c r="F23" s="110" t="s">
        <v>62</v>
      </c>
      <c r="G23" s="24">
        <v>1492380</v>
      </c>
      <c r="H23" s="79">
        <v>74619</v>
      </c>
      <c r="I23" s="55">
        <v>0</v>
      </c>
      <c r="J23" s="29">
        <v>373095</v>
      </c>
      <c r="K23" s="29">
        <v>1044666</v>
      </c>
      <c r="L23" s="36">
        <f t="shared" si="4"/>
        <v>1044666</v>
      </c>
      <c r="M23" s="43">
        <f t="shared" si="5"/>
        <v>70</v>
      </c>
      <c r="N23" s="61">
        <f t="shared" si="0"/>
        <v>0</v>
      </c>
      <c r="O23" s="61">
        <f t="shared" si="1"/>
        <v>0</v>
      </c>
      <c r="P23" s="44">
        <f t="shared" si="6"/>
        <v>5</v>
      </c>
      <c r="Q23" s="74">
        <f t="shared" si="2"/>
        <v>0</v>
      </c>
      <c r="R23" s="44">
        <f t="shared" si="3"/>
        <v>25</v>
      </c>
      <c r="S23" s="43">
        <f t="shared" si="8"/>
        <v>30</v>
      </c>
      <c r="T23" s="69">
        <v>1600</v>
      </c>
      <c r="U23" s="67">
        <v>600</v>
      </c>
      <c r="V23" s="124">
        <f t="shared" si="7"/>
        <v>37.5</v>
      </c>
    </row>
    <row r="24" spans="1:22" ht="38.25" x14ac:dyDescent="0.25">
      <c r="A24" s="8">
        <v>17</v>
      </c>
      <c r="B24" s="9" t="s">
        <v>29</v>
      </c>
      <c r="C24" s="16" t="s">
        <v>43</v>
      </c>
      <c r="D24" s="10" t="s">
        <v>63</v>
      </c>
      <c r="E24" s="10">
        <v>2</v>
      </c>
      <c r="F24" s="110" t="s">
        <v>64</v>
      </c>
      <c r="G24" s="24">
        <v>939900</v>
      </c>
      <c r="H24" s="79">
        <v>46995</v>
      </c>
      <c r="I24" s="55">
        <v>0</v>
      </c>
      <c r="J24" s="29">
        <v>234975</v>
      </c>
      <c r="K24" s="29">
        <v>657930</v>
      </c>
      <c r="L24" s="36">
        <f t="shared" si="4"/>
        <v>657930</v>
      </c>
      <c r="M24" s="43">
        <f t="shared" si="5"/>
        <v>70</v>
      </c>
      <c r="N24" s="61">
        <f t="shared" si="0"/>
        <v>0</v>
      </c>
      <c r="O24" s="61">
        <f t="shared" si="1"/>
        <v>0</v>
      </c>
      <c r="P24" s="44">
        <f t="shared" si="6"/>
        <v>5</v>
      </c>
      <c r="Q24" s="74">
        <f t="shared" si="2"/>
        <v>0</v>
      </c>
      <c r="R24" s="44">
        <f t="shared" si="3"/>
        <v>25</v>
      </c>
      <c r="S24" s="43">
        <f t="shared" si="8"/>
        <v>30</v>
      </c>
      <c r="T24" s="69">
        <v>1600</v>
      </c>
      <c r="U24" s="67">
        <v>1200</v>
      </c>
      <c r="V24" s="124">
        <f t="shared" si="7"/>
        <v>75</v>
      </c>
    </row>
    <row r="25" spans="1:22" ht="38.25" x14ac:dyDescent="0.25">
      <c r="A25" s="8">
        <v>18</v>
      </c>
      <c r="B25" s="9" t="s">
        <v>29</v>
      </c>
      <c r="C25" s="16" t="s">
        <v>43</v>
      </c>
      <c r="D25" s="10" t="s">
        <v>63</v>
      </c>
      <c r="E25" s="10">
        <v>2</v>
      </c>
      <c r="F25" s="110" t="s">
        <v>65</v>
      </c>
      <c r="G25" s="24">
        <v>606600</v>
      </c>
      <c r="H25" s="79">
        <v>30330</v>
      </c>
      <c r="I25" s="55">
        <v>0</v>
      </c>
      <c r="J25" s="29">
        <v>151650</v>
      </c>
      <c r="K25" s="29">
        <v>424620</v>
      </c>
      <c r="L25" s="36">
        <f t="shared" si="4"/>
        <v>424620</v>
      </c>
      <c r="M25" s="43">
        <f t="shared" si="5"/>
        <v>70</v>
      </c>
      <c r="N25" s="61">
        <f t="shared" si="0"/>
        <v>0</v>
      </c>
      <c r="O25" s="61">
        <f t="shared" si="1"/>
        <v>0</v>
      </c>
      <c r="P25" s="44">
        <f t="shared" si="6"/>
        <v>5</v>
      </c>
      <c r="Q25" s="74">
        <f t="shared" si="2"/>
        <v>0</v>
      </c>
      <c r="R25" s="44">
        <f t="shared" si="3"/>
        <v>25</v>
      </c>
      <c r="S25" s="43">
        <f t="shared" si="8"/>
        <v>30</v>
      </c>
      <c r="T25" s="69">
        <v>1600</v>
      </c>
      <c r="U25" s="67">
        <v>1200</v>
      </c>
      <c r="V25" s="124">
        <f t="shared" si="7"/>
        <v>75</v>
      </c>
    </row>
    <row r="26" spans="1:22" ht="38.25" x14ac:dyDescent="0.25">
      <c r="A26" s="8">
        <v>19</v>
      </c>
      <c r="B26" s="9" t="s">
        <v>29</v>
      </c>
      <c r="C26" s="16" t="s">
        <v>43</v>
      </c>
      <c r="D26" s="10" t="s">
        <v>66</v>
      </c>
      <c r="E26" s="10">
        <v>2</v>
      </c>
      <c r="F26" s="110" t="s">
        <v>67</v>
      </c>
      <c r="G26" s="24">
        <v>165000</v>
      </c>
      <c r="H26" s="79">
        <v>8250</v>
      </c>
      <c r="I26" s="55">
        <v>0</v>
      </c>
      <c r="J26" s="29">
        <v>41250</v>
      </c>
      <c r="K26" s="29">
        <v>115500</v>
      </c>
      <c r="L26" s="36">
        <f t="shared" si="4"/>
        <v>115500</v>
      </c>
      <c r="M26" s="43">
        <f t="shared" si="5"/>
        <v>70</v>
      </c>
      <c r="N26" s="61">
        <f t="shared" si="0"/>
        <v>0</v>
      </c>
      <c r="O26" s="61">
        <f t="shared" si="1"/>
        <v>0</v>
      </c>
      <c r="P26" s="44">
        <f t="shared" si="6"/>
        <v>5</v>
      </c>
      <c r="Q26" s="74">
        <f t="shared" si="2"/>
        <v>0</v>
      </c>
      <c r="R26" s="44">
        <f t="shared" si="3"/>
        <v>25</v>
      </c>
      <c r="S26" s="43">
        <f t="shared" si="8"/>
        <v>30</v>
      </c>
      <c r="T26" s="69">
        <v>1600</v>
      </c>
      <c r="U26" s="67">
        <v>1200</v>
      </c>
      <c r="V26" s="124">
        <f t="shared" si="7"/>
        <v>75</v>
      </c>
    </row>
    <row r="27" spans="1:22" ht="38.25" x14ac:dyDescent="0.25">
      <c r="A27" s="8">
        <v>20</v>
      </c>
      <c r="B27" s="9" t="s">
        <v>29</v>
      </c>
      <c r="C27" s="9" t="s">
        <v>68</v>
      </c>
      <c r="D27" s="10" t="s">
        <v>69</v>
      </c>
      <c r="E27" s="10">
        <v>2</v>
      </c>
      <c r="F27" s="110" t="s">
        <v>70</v>
      </c>
      <c r="G27" s="24">
        <v>143046</v>
      </c>
      <c r="H27" s="79">
        <v>7152.3</v>
      </c>
      <c r="I27" s="55">
        <v>0</v>
      </c>
      <c r="J27" s="29">
        <v>35761.5</v>
      </c>
      <c r="K27" s="29">
        <v>100132.2</v>
      </c>
      <c r="L27" s="36">
        <f t="shared" si="4"/>
        <v>100132.2</v>
      </c>
      <c r="M27" s="43">
        <f t="shared" si="5"/>
        <v>70</v>
      </c>
      <c r="N27" s="61">
        <f t="shared" si="0"/>
        <v>0</v>
      </c>
      <c r="O27" s="61">
        <f t="shared" si="1"/>
        <v>0</v>
      </c>
      <c r="P27" s="44">
        <f t="shared" si="6"/>
        <v>5</v>
      </c>
      <c r="Q27" s="74">
        <f t="shared" si="2"/>
        <v>0</v>
      </c>
      <c r="R27" s="44">
        <f t="shared" si="3"/>
        <v>25</v>
      </c>
      <c r="S27" s="43">
        <f t="shared" si="8"/>
        <v>30</v>
      </c>
      <c r="T27" s="69">
        <v>3033</v>
      </c>
      <c r="U27" s="67">
        <v>220</v>
      </c>
      <c r="V27" s="124">
        <f t="shared" si="7"/>
        <v>7.25</v>
      </c>
    </row>
    <row r="28" spans="1:22" ht="51" x14ac:dyDescent="0.25">
      <c r="A28" s="8">
        <v>21</v>
      </c>
      <c r="B28" s="9" t="s">
        <v>29</v>
      </c>
      <c r="C28" s="16" t="s">
        <v>52</v>
      </c>
      <c r="D28" s="10" t="s">
        <v>53</v>
      </c>
      <c r="E28" s="10">
        <v>2</v>
      </c>
      <c r="F28" s="110" t="s">
        <v>71</v>
      </c>
      <c r="G28" s="24">
        <v>75000</v>
      </c>
      <c r="H28" s="79">
        <v>4050</v>
      </c>
      <c r="I28" s="55">
        <v>0</v>
      </c>
      <c r="J28" s="29">
        <v>18450</v>
      </c>
      <c r="K28" s="29">
        <v>52500</v>
      </c>
      <c r="L28" s="36">
        <f t="shared" si="4"/>
        <v>52500</v>
      </c>
      <c r="M28" s="43">
        <f t="shared" si="5"/>
        <v>70</v>
      </c>
      <c r="N28" s="61">
        <f t="shared" si="0"/>
        <v>0</v>
      </c>
      <c r="O28" s="61">
        <f t="shared" si="1"/>
        <v>0</v>
      </c>
      <c r="P28" s="44">
        <f t="shared" si="6"/>
        <v>5.4</v>
      </c>
      <c r="Q28" s="74">
        <f t="shared" si="2"/>
        <v>0</v>
      </c>
      <c r="R28" s="44">
        <f t="shared" si="3"/>
        <v>24.6</v>
      </c>
      <c r="S28" s="43">
        <f t="shared" si="8"/>
        <v>30</v>
      </c>
      <c r="T28" s="69">
        <v>5026</v>
      </c>
      <c r="U28" s="67">
        <v>47</v>
      </c>
      <c r="V28" s="124">
        <f t="shared" si="7"/>
        <v>0.94</v>
      </c>
    </row>
    <row r="29" spans="1:22" ht="38.25" x14ac:dyDescent="0.25">
      <c r="A29" s="8">
        <v>22</v>
      </c>
      <c r="B29" s="9" t="s">
        <v>29</v>
      </c>
      <c r="C29" s="9" t="s">
        <v>72</v>
      </c>
      <c r="D29" s="10" t="s">
        <v>73</v>
      </c>
      <c r="E29" s="10">
        <v>2</v>
      </c>
      <c r="F29" s="110" t="s">
        <v>74</v>
      </c>
      <c r="G29" s="24">
        <v>357000</v>
      </c>
      <c r="H29" s="79">
        <v>17850</v>
      </c>
      <c r="I29" s="55">
        <v>0</v>
      </c>
      <c r="J29" s="29">
        <v>89250</v>
      </c>
      <c r="K29" s="29">
        <v>249900</v>
      </c>
      <c r="L29" s="36">
        <f t="shared" si="4"/>
        <v>249900</v>
      </c>
      <c r="M29" s="43">
        <f t="shared" si="5"/>
        <v>70</v>
      </c>
      <c r="N29" s="61">
        <f t="shared" si="0"/>
        <v>0</v>
      </c>
      <c r="O29" s="61">
        <f t="shared" si="1"/>
        <v>0</v>
      </c>
      <c r="P29" s="44">
        <f t="shared" si="6"/>
        <v>5</v>
      </c>
      <c r="Q29" s="74">
        <f t="shared" si="2"/>
        <v>0</v>
      </c>
      <c r="R29" s="44">
        <f t="shared" si="3"/>
        <v>25</v>
      </c>
      <c r="S29" s="43">
        <f t="shared" si="8"/>
        <v>30</v>
      </c>
      <c r="T29" s="69">
        <v>3892</v>
      </c>
      <c r="U29" s="67">
        <v>100</v>
      </c>
      <c r="V29" s="124">
        <f t="shared" si="7"/>
        <v>2.57</v>
      </c>
    </row>
    <row r="30" spans="1:22" ht="25.5" x14ac:dyDescent="0.25">
      <c r="A30" s="8">
        <v>23</v>
      </c>
      <c r="B30" s="9" t="s">
        <v>29</v>
      </c>
      <c r="C30" s="9" t="s">
        <v>75</v>
      </c>
      <c r="D30" s="10" t="s">
        <v>76</v>
      </c>
      <c r="E30" s="10">
        <v>2</v>
      </c>
      <c r="F30" s="110" t="s">
        <v>77</v>
      </c>
      <c r="G30" s="24">
        <v>168400</v>
      </c>
      <c r="H30" s="79">
        <v>16840</v>
      </c>
      <c r="I30" s="55">
        <v>0</v>
      </c>
      <c r="J30" s="29">
        <v>33680</v>
      </c>
      <c r="K30" s="29">
        <v>117880</v>
      </c>
      <c r="L30" s="36">
        <f t="shared" si="4"/>
        <v>117880</v>
      </c>
      <c r="M30" s="43">
        <f t="shared" si="5"/>
        <v>70</v>
      </c>
      <c r="N30" s="61">
        <f t="shared" si="0"/>
        <v>0</v>
      </c>
      <c r="O30" s="61">
        <f t="shared" si="1"/>
        <v>0</v>
      </c>
      <c r="P30" s="44">
        <f t="shared" si="6"/>
        <v>10</v>
      </c>
      <c r="Q30" s="74">
        <f t="shared" si="2"/>
        <v>0</v>
      </c>
      <c r="R30" s="44">
        <f t="shared" si="3"/>
        <v>20</v>
      </c>
      <c r="S30" s="43">
        <f t="shared" si="8"/>
        <v>30</v>
      </c>
      <c r="T30" s="69">
        <v>2444</v>
      </c>
      <c r="U30" s="67">
        <v>20</v>
      </c>
      <c r="V30" s="124">
        <f t="shared" si="7"/>
        <v>0.82</v>
      </c>
    </row>
    <row r="31" spans="1:22" ht="25.5" x14ac:dyDescent="0.25">
      <c r="A31" s="8">
        <v>24</v>
      </c>
      <c r="B31" s="9" t="s">
        <v>29</v>
      </c>
      <c r="C31" s="9" t="s">
        <v>75</v>
      </c>
      <c r="D31" s="10" t="s">
        <v>78</v>
      </c>
      <c r="E31" s="10">
        <v>2</v>
      </c>
      <c r="F31" s="110" t="s">
        <v>79</v>
      </c>
      <c r="G31" s="24">
        <v>116800</v>
      </c>
      <c r="H31" s="79">
        <v>11680</v>
      </c>
      <c r="I31" s="55">
        <v>0</v>
      </c>
      <c r="J31" s="29">
        <v>23360</v>
      </c>
      <c r="K31" s="29">
        <v>81760</v>
      </c>
      <c r="L31" s="36">
        <f t="shared" si="4"/>
        <v>81760</v>
      </c>
      <c r="M31" s="43">
        <f t="shared" si="5"/>
        <v>70</v>
      </c>
      <c r="N31" s="61">
        <f t="shared" si="0"/>
        <v>0</v>
      </c>
      <c r="O31" s="61">
        <f t="shared" si="1"/>
        <v>0</v>
      </c>
      <c r="P31" s="44">
        <f t="shared" si="6"/>
        <v>10</v>
      </c>
      <c r="Q31" s="74">
        <f t="shared" si="2"/>
        <v>0</v>
      </c>
      <c r="R31" s="44">
        <f t="shared" si="3"/>
        <v>20</v>
      </c>
      <c r="S31" s="43">
        <f t="shared" si="8"/>
        <v>30</v>
      </c>
      <c r="T31" s="69">
        <v>2444</v>
      </c>
      <c r="U31" s="67">
        <v>30</v>
      </c>
      <c r="V31" s="124">
        <f t="shared" si="7"/>
        <v>1.23</v>
      </c>
    </row>
    <row r="32" spans="1:22" ht="25.5" x14ac:dyDescent="0.25">
      <c r="A32" s="8">
        <v>25</v>
      </c>
      <c r="B32" s="9" t="s">
        <v>29</v>
      </c>
      <c r="C32" s="9" t="s">
        <v>75</v>
      </c>
      <c r="D32" s="10" t="s">
        <v>80</v>
      </c>
      <c r="E32" s="10">
        <v>2</v>
      </c>
      <c r="F32" s="110" t="s">
        <v>81</v>
      </c>
      <c r="G32" s="24">
        <v>166500</v>
      </c>
      <c r="H32" s="78">
        <v>16650</v>
      </c>
      <c r="I32" s="54">
        <v>0</v>
      </c>
      <c r="J32" s="28">
        <v>33300</v>
      </c>
      <c r="K32" s="28">
        <v>116550</v>
      </c>
      <c r="L32" s="36">
        <f t="shared" si="4"/>
        <v>116550</v>
      </c>
      <c r="M32" s="43">
        <f t="shared" si="5"/>
        <v>70</v>
      </c>
      <c r="N32" s="61">
        <f t="shared" si="0"/>
        <v>0</v>
      </c>
      <c r="O32" s="61">
        <f t="shared" si="1"/>
        <v>0</v>
      </c>
      <c r="P32" s="44">
        <f t="shared" si="6"/>
        <v>10</v>
      </c>
      <c r="Q32" s="74">
        <f t="shared" si="2"/>
        <v>0</v>
      </c>
      <c r="R32" s="44">
        <f t="shared" si="3"/>
        <v>20</v>
      </c>
      <c r="S32" s="43">
        <f t="shared" si="8"/>
        <v>30</v>
      </c>
      <c r="T32" s="69">
        <v>2444</v>
      </c>
      <c r="U32" s="67">
        <v>20</v>
      </c>
      <c r="V32" s="124">
        <f t="shared" si="7"/>
        <v>0.82</v>
      </c>
    </row>
    <row r="33" spans="1:22" ht="25.5" x14ac:dyDescent="0.25">
      <c r="A33" s="8">
        <v>26</v>
      </c>
      <c r="B33" s="9" t="s">
        <v>29</v>
      </c>
      <c r="C33" s="9" t="s">
        <v>75</v>
      </c>
      <c r="D33" s="10" t="s">
        <v>82</v>
      </c>
      <c r="E33" s="10">
        <v>2</v>
      </c>
      <c r="F33" s="110" t="s">
        <v>83</v>
      </c>
      <c r="G33" s="24">
        <v>268700</v>
      </c>
      <c r="H33" s="78">
        <v>26870</v>
      </c>
      <c r="I33" s="54">
        <v>0</v>
      </c>
      <c r="J33" s="28">
        <v>53740</v>
      </c>
      <c r="K33" s="28">
        <v>188090</v>
      </c>
      <c r="L33" s="36">
        <f t="shared" si="4"/>
        <v>188090</v>
      </c>
      <c r="M33" s="43">
        <f t="shared" si="5"/>
        <v>70</v>
      </c>
      <c r="N33" s="61">
        <f t="shared" si="0"/>
        <v>0</v>
      </c>
      <c r="O33" s="61">
        <f t="shared" si="1"/>
        <v>0</v>
      </c>
      <c r="P33" s="44">
        <f t="shared" si="6"/>
        <v>10</v>
      </c>
      <c r="Q33" s="74">
        <f t="shared" si="2"/>
        <v>0</v>
      </c>
      <c r="R33" s="44">
        <f t="shared" si="3"/>
        <v>20</v>
      </c>
      <c r="S33" s="43">
        <f t="shared" si="8"/>
        <v>30</v>
      </c>
      <c r="T33" s="69">
        <v>2444</v>
      </c>
      <c r="U33" s="67">
        <v>25</v>
      </c>
      <c r="V33" s="124">
        <f t="shared" si="7"/>
        <v>1.02</v>
      </c>
    </row>
    <row r="34" spans="1:22" ht="25.5" x14ac:dyDescent="0.25">
      <c r="A34" s="8">
        <v>27</v>
      </c>
      <c r="B34" s="9" t="s">
        <v>29</v>
      </c>
      <c r="C34" s="9" t="s">
        <v>75</v>
      </c>
      <c r="D34" s="10" t="s">
        <v>84</v>
      </c>
      <c r="E34" s="10">
        <v>2</v>
      </c>
      <c r="F34" s="110" t="s">
        <v>85</v>
      </c>
      <c r="G34" s="24">
        <v>202200</v>
      </c>
      <c r="H34" s="78">
        <v>20220</v>
      </c>
      <c r="I34" s="54">
        <v>0</v>
      </c>
      <c r="J34" s="28">
        <v>40440</v>
      </c>
      <c r="K34" s="28">
        <v>141540</v>
      </c>
      <c r="L34" s="36">
        <f t="shared" si="4"/>
        <v>141540</v>
      </c>
      <c r="M34" s="43">
        <f t="shared" si="5"/>
        <v>70</v>
      </c>
      <c r="N34" s="61">
        <f t="shared" si="0"/>
        <v>0</v>
      </c>
      <c r="O34" s="61">
        <f t="shared" si="1"/>
        <v>0</v>
      </c>
      <c r="P34" s="44">
        <f t="shared" si="6"/>
        <v>10</v>
      </c>
      <c r="Q34" s="74">
        <f t="shared" si="2"/>
        <v>0</v>
      </c>
      <c r="R34" s="44">
        <f t="shared" si="3"/>
        <v>20</v>
      </c>
      <c r="S34" s="43">
        <f t="shared" si="8"/>
        <v>30</v>
      </c>
      <c r="T34" s="69">
        <v>2444</v>
      </c>
      <c r="U34" s="67">
        <v>20</v>
      </c>
      <c r="V34" s="124">
        <f t="shared" si="7"/>
        <v>0.82</v>
      </c>
    </row>
    <row r="35" spans="1:22" ht="38.25" x14ac:dyDescent="0.25">
      <c r="A35" s="8">
        <v>28</v>
      </c>
      <c r="B35" s="9" t="s">
        <v>29</v>
      </c>
      <c r="C35" s="9" t="s">
        <v>75</v>
      </c>
      <c r="D35" s="10" t="s">
        <v>86</v>
      </c>
      <c r="E35" s="10">
        <v>2</v>
      </c>
      <c r="F35" s="110" t="s">
        <v>87</v>
      </c>
      <c r="G35" s="24">
        <v>362690</v>
      </c>
      <c r="H35" s="78">
        <v>36269</v>
      </c>
      <c r="I35" s="54">
        <v>0</v>
      </c>
      <c r="J35" s="28">
        <v>72538</v>
      </c>
      <c r="K35" s="28">
        <v>253883</v>
      </c>
      <c r="L35" s="36">
        <f t="shared" si="4"/>
        <v>253883</v>
      </c>
      <c r="M35" s="43">
        <f t="shared" si="5"/>
        <v>70</v>
      </c>
      <c r="N35" s="61">
        <f t="shared" si="0"/>
        <v>0</v>
      </c>
      <c r="O35" s="61">
        <f t="shared" si="1"/>
        <v>0</v>
      </c>
      <c r="P35" s="44">
        <f t="shared" si="6"/>
        <v>10</v>
      </c>
      <c r="Q35" s="74">
        <f t="shared" si="2"/>
        <v>0</v>
      </c>
      <c r="R35" s="44">
        <f t="shared" si="3"/>
        <v>20</v>
      </c>
      <c r="S35" s="43">
        <f t="shared" si="8"/>
        <v>30</v>
      </c>
      <c r="T35" s="69">
        <v>2444</v>
      </c>
      <c r="U35" s="67">
        <v>150</v>
      </c>
      <c r="V35" s="124">
        <f t="shared" si="7"/>
        <v>6.14</v>
      </c>
    </row>
    <row r="36" spans="1:22" ht="51" x14ac:dyDescent="0.25">
      <c r="A36" s="8">
        <v>29</v>
      </c>
      <c r="B36" s="9" t="s">
        <v>29</v>
      </c>
      <c r="C36" s="9" t="s">
        <v>89</v>
      </c>
      <c r="D36" s="10" t="s">
        <v>90</v>
      </c>
      <c r="E36" s="10">
        <v>2</v>
      </c>
      <c r="F36" s="110" t="s">
        <v>91</v>
      </c>
      <c r="G36" s="24">
        <v>334840</v>
      </c>
      <c r="H36" s="78">
        <v>26800</v>
      </c>
      <c r="I36" s="54">
        <v>65000</v>
      </c>
      <c r="J36" s="28">
        <v>8652</v>
      </c>
      <c r="K36" s="28">
        <v>234388</v>
      </c>
      <c r="L36" s="36">
        <f t="shared" si="4"/>
        <v>234388</v>
      </c>
      <c r="M36" s="43">
        <f t="shared" si="5"/>
        <v>70</v>
      </c>
      <c r="N36" s="61">
        <f t="shared" si="0"/>
        <v>0</v>
      </c>
      <c r="O36" s="61">
        <f t="shared" si="1"/>
        <v>0</v>
      </c>
      <c r="P36" s="44">
        <f t="shared" si="6"/>
        <v>8</v>
      </c>
      <c r="Q36" s="74">
        <f t="shared" si="2"/>
        <v>19.399999999999999</v>
      </c>
      <c r="R36" s="44">
        <f t="shared" si="3"/>
        <v>2.6</v>
      </c>
      <c r="S36" s="43">
        <f t="shared" si="8"/>
        <v>30</v>
      </c>
      <c r="T36" s="69">
        <v>2529</v>
      </c>
      <c r="U36" s="67">
        <v>89</v>
      </c>
      <c r="V36" s="124">
        <f t="shared" si="7"/>
        <v>3.52</v>
      </c>
    </row>
    <row r="37" spans="1:22" ht="63.75" x14ac:dyDescent="0.25">
      <c r="A37" s="8">
        <v>30</v>
      </c>
      <c r="B37" s="9" t="s">
        <v>29</v>
      </c>
      <c r="C37" s="9" t="s">
        <v>89</v>
      </c>
      <c r="D37" s="10" t="s">
        <v>90</v>
      </c>
      <c r="E37" s="10">
        <v>2</v>
      </c>
      <c r="F37" s="110" t="s">
        <v>92</v>
      </c>
      <c r="G37" s="24">
        <v>119200</v>
      </c>
      <c r="H37" s="78">
        <v>12000</v>
      </c>
      <c r="I37" s="54">
        <v>20000</v>
      </c>
      <c r="J37" s="28">
        <v>3760</v>
      </c>
      <c r="K37" s="28">
        <v>83440</v>
      </c>
      <c r="L37" s="36">
        <f t="shared" si="4"/>
        <v>83440</v>
      </c>
      <c r="M37" s="43">
        <f t="shared" si="5"/>
        <v>70</v>
      </c>
      <c r="N37" s="61">
        <f t="shared" si="0"/>
        <v>0</v>
      </c>
      <c r="O37" s="61">
        <f t="shared" si="1"/>
        <v>0</v>
      </c>
      <c r="P37" s="44">
        <f t="shared" si="6"/>
        <v>10.1</v>
      </c>
      <c r="Q37" s="74">
        <f t="shared" si="2"/>
        <v>16.8</v>
      </c>
      <c r="R37" s="44">
        <f t="shared" si="3"/>
        <v>3.2</v>
      </c>
      <c r="S37" s="43">
        <f t="shared" si="8"/>
        <v>30.1</v>
      </c>
      <c r="T37" s="69">
        <v>2529</v>
      </c>
      <c r="U37" s="67">
        <v>329</v>
      </c>
      <c r="V37" s="124">
        <f t="shared" si="7"/>
        <v>13.01</v>
      </c>
    </row>
    <row r="38" spans="1:22" ht="51" x14ac:dyDescent="0.25">
      <c r="A38" s="8">
        <v>31</v>
      </c>
      <c r="B38" s="9" t="s">
        <v>29</v>
      </c>
      <c r="C38" s="9" t="s">
        <v>89</v>
      </c>
      <c r="D38" s="10" t="s">
        <v>90</v>
      </c>
      <c r="E38" s="10">
        <v>2</v>
      </c>
      <c r="F38" s="110" t="s">
        <v>93</v>
      </c>
      <c r="G38" s="24">
        <v>62100</v>
      </c>
      <c r="H38" s="79">
        <v>6200</v>
      </c>
      <c r="I38" s="54">
        <v>10000</v>
      </c>
      <c r="J38" s="29">
        <v>2430</v>
      </c>
      <c r="K38" s="29">
        <v>43470</v>
      </c>
      <c r="L38" s="36">
        <f t="shared" si="4"/>
        <v>43470</v>
      </c>
      <c r="M38" s="43">
        <f t="shared" si="5"/>
        <v>70</v>
      </c>
      <c r="N38" s="61">
        <f t="shared" si="0"/>
        <v>0</v>
      </c>
      <c r="O38" s="61">
        <f t="shared" si="1"/>
        <v>0</v>
      </c>
      <c r="P38" s="44">
        <f t="shared" si="6"/>
        <v>10</v>
      </c>
      <c r="Q38" s="74">
        <f t="shared" si="2"/>
        <v>16.100000000000001</v>
      </c>
      <c r="R38" s="44">
        <f t="shared" si="3"/>
        <v>3.9</v>
      </c>
      <c r="S38" s="43">
        <f t="shared" si="8"/>
        <v>30</v>
      </c>
      <c r="T38" s="69">
        <v>2529</v>
      </c>
      <c r="U38" s="67">
        <v>329</v>
      </c>
      <c r="V38" s="124">
        <f t="shared" si="7"/>
        <v>13.01</v>
      </c>
    </row>
    <row r="39" spans="1:22" ht="51" x14ac:dyDescent="0.25">
      <c r="A39" s="8">
        <v>32</v>
      </c>
      <c r="B39" s="9" t="s">
        <v>29</v>
      </c>
      <c r="C39" s="9" t="s">
        <v>89</v>
      </c>
      <c r="D39" s="10" t="s">
        <v>46</v>
      </c>
      <c r="E39" s="10">
        <v>2</v>
      </c>
      <c r="F39" s="110" t="s">
        <v>94</v>
      </c>
      <c r="G39" s="24">
        <v>70000</v>
      </c>
      <c r="H39" s="79">
        <v>4200</v>
      </c>
      <c r="I39" s="54">
        <v>7000</v>
      </c>
      <c r="J39" s="29">
        <v>9800</v>
      </c>
      <c r="K39" s="29">
        <v>49000</v>
      </c>
      <c r="L39" s="36">
        <f t="shared" si="4"/>
        <v>49000</v>
      </c>
      <c r="M39" s="43">
        <f t="shared" si="5"/>
        <v>70</v>
      </c>
      <c r="N39" s="61">
        <f t="shared" si="0"/>
        <v>0</v>
      </c>
      <c r="O39" s="61">
        <f t="shared" si="1"/>
        <v>0</v>
      </c>
      <c r="P39" s="44">
        <f t="shared" si="6"/>
        <v>6</v>
      </c>
      <c r="Q39" s="74">
        <f t="shared" si="2"/>
        <v>10</v>
      </c>
      <c r="R39" s="44">
        <f t="shared" si="3"/>
        <v>14</v>
      </c>
      <c r="S39" s="43">
        <f t="shared" si="8"/>
        <v>30</v>
      </c>
      <c r="T39" s="69">
        <v>2529</v>
      </c>
      <c r="U39" s="67">
        <v>12</v>
      </c>
      <c r="V39" s="124">
        <f t="shared" si="7"/>
        <v>0.47</v>
      </c>
    </row>
    <row r="40" spans="1:22" ht="51" x14ac:dyDescent="0.25">
      <c r="A40" s="8">
        <v>33</v>
      </c>
      <c r="B40" s="9" t="s">
        <v>29</v>
      </c>
      <c r="C40" s="9" t="s">
        <v>89</v>
      </c>
      <c r="D40" s="10" t="s">
        <v>95</v>
      </c>
      <c r="E40" s="10">
        <v>2</v>
      </c>
      <c r="F40" s="110" t="s">
        <v>96</v>
      </c>
      <c r="G40" s="24">
        <v>150000</v>
      </c>
      <c r="H40" s="79">
        <v>12000</v>
      </c>
      <c r="I40" s="54">
        <v>32500</v>
      </c>
      <c r="J40" s="29">
        <v>500</v>
      </c>
      <c r="K40" s="29">
        <v>105000</v>
      </c>
      <c r="L40" s="36">
        <f t="shared" si="4"/>
        <v>105000</v>
      </c>
      <c r="M40" s="43">
        <f t="shared" si="5"/>
        <v>70</v>
      </c>
      <c r="N40" s="61">
        <f t="shared" si="0"/>
        <v>0</v>
      </c>
      <c r="O40" s="61">
        <f t="shared" si="1"/>
        <v>0</v>
      </c>
      <c r="P40" s="44">
        <f t="shared" si="6"/>
        <v>8</v>
      </c>
      <c r="Q40" s="74">
        <f t="shared" si="2"/>
        <v>21.7</v>
      </c>
      <c r="R40" s="44">
        <f t="shared" si="3"/>
        <v>0.3</v>
      </c>
      <c r="S40" s="43">
        <f t="shared" si="8"/>
        <v>30</v>
      </c>
      <c r="T40" s="69">
        <v>2529</v>
      </c>
      <c r="U40" s="67">
        <v>41</v>
      </c>
      <c r="V40" s="124">
        <f t="shared" si="7"/>
        <v>1.62</v>
      </c>
    </row>
    <row r="41" spans="1:22" ht="51" x14ac:dyDescent="0.25">
      <c r="A41" s="8">
        <v>34</v>
      </c>
      <c r="B41" s="9" t="s">
        <v>29</v>
      </c>
      <c r="C41" s="9" t="s">
        <v>89</v>
      </c>
      <c r="D41" s="10" t="s">
        <v>95</v>
      </c>
      <c r="E41" s="10">
        <v>2</v>
      </c>
      <c r="F41" s="110" t="s">
        <v>97</v>
      </c>
      <c r="G41" s="24">
        <v>34463</v>
      </c>
      <c r="H41" s="79">
        <v>5000</v>
      </c>
      <c r="I41" s="54">
        <v>5000</v>
      </c>
      <c r="J41" s="29">
        <v>338.9</v>
      </c>
      <c r="K41" s="29">
        <v>24124.1</v>
      </c>
      <c r="L41" s="36">
        <f t="shared" si="4"/>
        <v>24124.1</v>
      </c>
      <c r="M41" s="43">
        <f t="shared" si="5"/>
        <v>70</v>
      </c>
      <c r="N41" s="61">
        <f t="shared" si="0"/>
        <v>0</v>
      </c>
      <c r="O41" s="61">
        <f t="shared" si="1"/>
        <v>0</v>
      </c>
      <c r="P41" s="44">
        <f t="shared" si="6"/>
        <v>14.5</v>
      </c>
      <c r="Q41" s="74">
        <f t="shared" si="2"/>
        <v>14.5</v>
      </c>
      <c r="R41" s="44">
        <f t="shared" si="3"/>
        <v>1</v>
      </c>
      <c r="S41" s="43">
        <f t="shared" si="8"/>
        <v>30</v>
      </c>
      <c r="T41" s="69">
        <v>2529</v>
      </c>
      <c r="U41" s="67">
        <v>536</v>
      </c>
      <c r="V41" s="124">
        <f t="shared" si="7"/>
        <v>21.19</v>
      </c>
    </row>
    <row r="42" spans="1:22" ht="51" x14ac:dyDescent="0.25">
      <c r="A42" s="8">
        <v>35</v>
      </c>
      <c r="B42" s="9" t="s">
        <v>29</v>
      </c>
      <c r="C42" s="9" t="s">
        <v>89</v>
      </c>
      <c r="D42" s="10" t="s">
        <v>95</v>
      </c>
      <c r="E42" s="10">
        <v>2</v>
      </c>
      <c r="F42" s="110" t="s">
        <v>98</v>
      </c>
      <c r="G42" s="24">
        <v>133000</v>
      </c>
      <c r="H42" s="79">
        <v>19000</v>
      </c>
      <c r="I42" s="54">
        <v>20000</v>
      </c>
      <c r="J42" s="29">
        <v>900</v>
      </c>
      <c r="K42" s="29">
        <v>93100</v>
      </c>
      <c r="L42" s="36">
        <f t="shared" si="4"/>
        <v>93100</v>
      </c>
      <c r="M42" s="43">
        <f t="shared" si="5"/>
        <v>70</v>
      </c>
      <c r="N42" s="61">
        <f t="shared" si="0"/>
        <v>0</v>
      </c>
      <c r="O42" s="61">
        <f t="shared" si="1"/>
        <v>0</v>
      </c>
      <c r="P42" s="44">
        <f t="shared" si="6"/>
        <v>14.3</v>
      </c>
      <c r="Q42" s="74">
        <f t="shared" si="2"/>
        <v>15</v>
      </c>
      <c r="R42" s="44">
        <f t="shared" si="3"/>
        <v>0.7</v>
      </c>
      <c r="S42" s="43">
        <f t="shared" si="8"/>
        <v>30</v>
      </c>
      <c r="T42" s="69">
        <v>2529</v>
      </c>
      <c r="U42" s="67">
        <v>641</v>
      </c>
      <c r="V42" s="124">
        <f t="shared" si="7"/>
        <v>25.35</v>
      </c>
    </row>
    <row r="43" spans="1:22" ht="51" x14ac:dyDescent="0.25">
      <c r="A43" s="8">
        <v>36</v>
      </c>
      <c r="B43" s="9" t="s">
        <v>29</v>
      </c>
      <c r="C43" s="9" t="s">
        <v>89</v>
      </c>
      <c r="D43" s="10" t="s">
        <v>95</v>
      </c>
      <c r="E43" s="10">
        <v>2</v>
      </c>
      <c r="F43" s="110" t="s">
        <v>99</v>
      </c>
      <c r="G43" s="24">
        <v>252800</v>
      </c>
      <c r="H43" s="79">
        <v>33000</v>
      </c>
      <c r="I43" s="54">
        <v>42500</v>
      </c>
      <c r="J43" s="29">
        <v>340</v>
      </c>
      <c r="K43" s="29">
        <v>176960</v>
      </c>
      <c r="L43" s="36">
        <f t="shared" si="4"/>
        <v>176960</v>
      </c>
      <c r="M43" s="43">
        <f t="shared" si="5"/>
        <v>70</v>
      </c>
      <c r="N43" s="61">
        <f t="shared" si="0"/>
        <v>0</v>
      </c>
      <c r="O43" s="61">
        <f t="shared" si="1"/>
        <v>0</v>
      </c>
      <c r="P43" s="44">
        <f t="shared" si="6"/>
        <v>13.1</v>
      </c>
      <c r="Q43" s="74">
        <f t="shared" si="2"/>
        <v>16.8</v>
      </c>
      <c r="R43" s="44">
        <f t="shared" si="3"/>
        <v>0.1</v>
      </c>
      <c r="S43" s="43">
        <f t="shared" si="8"/>
        <v>30</v>
      </c>
      <c r="T43" s="69">
        <v>2529</v>
      </c>
      <c r="U43" s="67">
        <v>641</v>
      </c>
      <c r="V43" s="124">
        <f t="shared" si="7"/>
        <v>25.35</v>
      </c>
    </row>
    <row r="44" spans="1:22" ht="25.5" x14ac:dyDescent="0.25">
      <c r="A44" s="8">
        <v>37</v>
      </c>
      <c r="B44" s="9" t="s">
        <v>29</v>
      </c>
      <c r="C44" s="9" t="s">
        <v>75</v>
      </c>
      <c r="D44" s="10" t="s">
        <v>88</v>
      </c>
      <c r="E44" s="10">
        <v>2</v>
      </c>
      <c r="F44" s="110" t="s">
        <v>100</v>
      </c>
      <c r="G44" s="24">
        <v>91500</v>
      </c>
      <c r="H44" s="79">
        <v>9150</v>
      </c>
      <c r="I44" s="55">
        <v>0</v>
      </c>
      <c r="J44" s="29">
        <v>18300</v>
      </c>
      <c r="K44" s="29">
        <v>64050</v>
      </c>
      <c r="L44" s="36">
        <f t="shared" si="4"/>
        <v>64050</v>
      </c>
      <c r="M44" s="43">
        <f t="shared" si="5"/>
        <v>70</v>
      </c>
      <c r="N44" s="61">
        <f t="shared" si="0"/>
        <v>0</v>
      </c>
      <c r="O44" s="61">
        <f t="shared" si="1"/>
        <v>0</v>
      </c>
      <c r="P44" s="44">
        <f t="shared" si="6"/>
        <v>10</v>
      </c>
      <c r="Q44" s="74">
        <f t="shared" si="2"/>
        <v>0</v>
      </c>
      <c r="R44" s="44">
        <f t="shared" si="3"/>
        <v>20</v>
      </c>
      <c r="S44" s="43">
        <f t="shared" si="8"/>
        <v>30</v>
      </c>
      <c r="T44" s="69">
        <v>2444</v>
      </c>
      <c r="U44" s="67">
        <v>50</v>
      </c>
      <c r="V44" s="124">
        <f t="shared" si="7"/>
        <v>2.0499999999999998</v>
      </c>
    </row>
    <row r="45" spans="1:22" ht="51" x14ac:dyDescent="0.25">
      <c r="A45" s="8">
        <v>38</v>
      </c>
      <c r="B45" s="9" t="s">
        <v>29</v>
      </c>
      <c r="C45" s="9" t="s">
        <v>101</v>
      </c>
      <c r="D45" s="10" t="s">
        <v>102</v>
      </c>
      <c r="E45" s="10">
        <v>2</v>
      </c>
      <c r="F45" s="110" t="s">
        <v>103</v>
      </c>
      <c r="G45" s="24">
        <v>182470</v>
      </c>
      <c r="H45" s="79">
        <v>14597.6</v>
      </c>
      <c r="I45" s="55">
        <v>0</v>
      </c>
      <c r="J45" s="29">
        <v>40143.4</v>
      </c>
      <c r="K45" s="29">
        <v>127729</v>
      </c>
      <c r="L45" s="36">
        <f t="shared" si="4"/>
        <v>127729</v>
      </c>
      <c r="M45" s="43">
        <f t="shared" si="5"/>
        <v>70</v>
      </c>
      <c r="N45" s="61">
        <f t="shared" si="0"/>
        <v>0</v>
      </c>
      <c r="O45" s="61">
        <f t="shared" si="1"/>
        <v>0</v>
      </c>
      <c r="P45" s="44">
        <f t="shared" si="6"/>
        <v>8</v>
      </c>
      <c r="Q45" s="74">
        <f t="shared" si="2"/>
        <v>0</v>
      </c>
      <c r="R45" s="44">
        <f t="shared" si="3"/>
        <v>22</v>
      </c>
      <c r="S45" s="43">
        <f t="shared" si="8"/>
        <v>30</v>
      </c>
      <c r="T45" s="69">
        <v>6294</v>
      </c>
      <c r="U45" s="67">
        <v>60</v>
      </c>
      <c r="V45" s="124">
        <f t="shared" si="7"/>
        <v>0.95</v>
      </c>
    </row>
    <row r="46" spans="1:22" ht="38.25" x14ac:dyDescent="0.25">
      <c r="A46" s="8">
        <v>39</v>
      </c>
      <c r="B46" s="9" t="s">
        <v>29</v>
      </c>
      <c r="C46" s="9" t="s">
        <v>101</v>
      </c>
      <c r="D46" s="10" t="s">
        <v>104</v>
      </c>
      <c r="E46" s="10">
        <v>2</v>
      </c>
      <c r="F46" s="110" t="s">
        <v>105</v>
      </c>
      <c r="G46" s="24">
        <v>1500000</v>
      </c>
      <c r="H46" s="79">
        <v>150000</v>
      </c>
      <c r="I46" s="55">
        <v>0</v>
      </c>
      <c r="J46" s="29">
        <v>300000</v>
      </c>
      <c r="K46" s="29">
        <v>1050000</v>
      </c>
      <c r="L46" s="36">
        <f t="shared" si="4"/>
        <v>1050000</v>
      </c>
      <c r="M46" s="43">
        <f t="shared" si="5"/>
        <v>70</v>
      </c>
      <c r="N46" s="61">
        <f t="shared" si="0"/>
        <v>0</v>
      </c>
      <c r="O46" s="61">
        <f t="shared" si="1"/>
        <v>0</v>
      </c>
      <c r="P46" s="44">
        <f t="shared" si="6"/>
        <v>10</v>
      </c>
      <c r="Q46" s="74">
        <f t="shared" si="2"/>
        <v>0</v>
      </c>
      <c r="R46" s="44">
        <f t="shared" si="3"/>
        <v>20</v>
      </c>
      <c r="S46" s="43">
        <f t="shared" si="8"/>
        <v>30</v>
      </c>
      <c r="T46" s="69">
        <v>6294</v>
      </c>
      <c r="U46" s="67">
        <v>230</v>
      </c>
      <c r="V46" s="124">
        <f t="shared" si="7"/>
        <v>3.65</v>
      </c>
    </row>
    <row r="47" spans="1:22" ht="51" x14ac:dyDescent="0.25">
      <c r="A47" s="8">
        <v>40</v>
      </c>
      <c r="B47" s="9" t="s">
        <v>29</v>
      </c>
      <c r="C47" s="9" t="s">
        <v>101</v>
      </c>
      <c r="D47" s="10" t="s">
        <v>106</v>
      </c>
      <c r="E47" s="10">
        <v>2</v>
      </c>
      <c r="F47" s="110" t="s">
        <v>107</v>
      </c>
      <c r="G47" s="24">
        <v>166800</v>
      </c>
      <c r="H47" s="79">
        <v>16680</v>
      </c>
      <c r="I47" s="55">
        <v>0</v>
      </c>
      <c r="J47" s="29">
        <v>33360</v>
      </c>
      <c r="K47" s="29">
        <v>116760</v>
      </c>
      <c r="L47" s="36">
        <f t="shared" si="4"/>
        <v>116760</v>
      </c>
      <c r="M47" s="43">
        <f t="shared" si="5"/>
        <v>70</v>
      </c>
      <c r="N47" s="61">
        <f t="shared" si="0"/>
        <v>0</v>
      </c>
      <c r="O47" s="61">
        <f t="shared" si="1"/>
        <v>0</v>
      </c>
      <c r="P47" s="44">
        <f t="shared" si="6"/>
        <v>10</v>
      </c>
      <c r="Q47" s="74">
        <f t="shared" si="2"/>
        <v>0</v>
      </c>
      <c r="R47" s="44">
        <f t="shared" si="3"/>
        <v>20</v>
      </c>
      <c r="S47" s="43">
        <f t="shared" si="8"/>
        <v>30</v>
      </c>
      <c r="T47" s="69">
        <v>6294</v>
      </c>
      <c r="U47" s="67">
        <v>200</v>
      </c>
      <c r="V47" s="124">
        <f t="shared" si="7"/>
        <v>3.18</v>
      </c>
    </row>
    <row r="48" spans="1:22" ht="51" x14ac:dyDescent="0.25">
      <c r="A48" s="8">
        <v>41</v>
      </c>
      <c r="B48" s="9" t="s">
        <v>29</v>
      </c>
      <c r="C48" s="9" t="s">
        <v>101</v>
      </c>
      <c r="D48" s="10" t="s">
        <v>108</v>
      </c>
      <c r="E48" s="10">
        <v>2</v>
      </c>
      <c r="F48" s="110" t="s">
        <v>109</v>
      </c>
      <c r="G48" s="24">
        <v>290000</v>
      </c>
      <c r="H48" s="79">
        <v>14500</v>
      </c>
      <c r="I48" s="55">
        <v>0</v>
      </c>
      <c r="J48" s="29">
        <v>72500</v>
      </c>
      <c r="K48" s="29">
        <v>203000</v>
      </c>
      <c r="L48" s="36">
        <f t="shared" si="4"/>
        <v>203000</v>
      </c>
      <c r="M48" s="43">
        <f t="shared" si="5"/>
        <v>70</v>
      </c>
      <c r="N48" s="61">
        <f t="shared" si="0"/>
        <v>0</v>
      </c>
      <c r="O48" s="61">
        <f t="shared" si="1"/>
        <v>0</v>
      </c>
      <c r="P48" s="44">
        <f t="shared" si="6"/>
        <v>5</v>
      </c>
      <c r="Q48" s="74">
        <f t="shared" si="2"/>
        <v>0</v>
      </c>
      <c r="R48" s="44">
        <f t="shared" si="3"/>
        <v>25</v>
      </c>
      <c r="S48" s="43">
        <f t="shared" si="8"/>
        <v>30</v>
      </c>
      <c r="T48" s="69">
        <v>6294</v>
      </c>
      <c r="U48" s="67">
        <v>1500</v>
      </c>
      <c r="V48" s="124">
        <f t="shared" si="7"/>
        <v>23.83</v>
      </c>
    </row>
    <row r="49" spans="1:22" ht="51" x14ac:dyDescent="0.25">
      <c r="A49" s="8">
        <v>42</v>
      </c>
      <c r="B49" s="9" t="s">
        <v>29</v>
      </c>
      <c r="C49" s="16" t="s">
        <v>52</v>
      </c>
      <c r="D49" s="10" t="s">
        <v>110</v>
      </c>
      <c r="E49" s="10">
        <v>2</v>
      </c>
      <c r="F49" s="110" t="s">
        <v>111</v>
      </c>
      <c r="G49" s="24">
        <v>165000</v>
      </c>
      <c r="H49" s="79">
        <v>16500</v>
      </c>
      <c r="I49" s="55">
        <v>0</v>
      </c>
      <c r="J49" s="29">
        <v>33000</v>
      </c>
      <c r="K49" s="29">
        <v>115500</v>
      </c>
      <c r="L49" s="36">
        <f t="shared" si="4"/>
        <v>115500</v>
      </c>
      <c r="M49" s="43">
        <f t="shared" si="5"/>
        <v>70</v>
      </c>
      <c r="N49" s="61">
        <f t="shared" si="0"/>
        <v>0</v>
      </c>
      <c r="O49" s="61">
        <f t="shared" si="1"/>
        <v>0</v>
      </c>
      <c r="P49" s="44">
        <f t="shared" si="6"/>
        <v>10</v>
      </c>
      <c r="Q49" s="74">
        <f t="shared" si="2"/>
        <v>0</v>
      </c>
      <c r="R49" s="44">
        <f t="shared" si="3"/>
        <v>20</v>
      </c>
      <c r="S49" s="43">
        <f t="shared" si="8"/>
        <v>30</v>
      </c>
      <c r="T49" s="69">
        <v>5026</v>
      </c>
      <c r="U49" s="67">
        <v>169</v>
      </c>
      <c r="V49" s="124">
        <f t="shared" si="7"/>
        <v>3.36</v>
      </c>
    </row>
    <row r="50" spans="1:22" ht="38.25" x14ac:dyDescent="0.25">
      <c r="A50" s="8">
        <v>43</v>
      </c>
      <c r="B50" s="9" t="s">
        <v>29</v>
      </c>
      <c r="C50" s="9" t="s">
        <v>72</v>
      </c>
      <c r="D50" s="10" t="s">
        <v>112</v>
      </c>
      <c r="E50" s="10">
        <v>2</v>
      </c>
      <c r="F50" s="110" t="s">
        <v>113</v>
      </c>
      <c r="G50" s="24">
        <v>165000</v>
      </c>
      <c r="H50" s="79">
        <v>16500</v>
      </c>
      <c r="I50" s="55">
        <v>0</v>
      </c>
      <c r="J50" s="29">
        <v>33000</v>
      </c>
      <c r="K50" s="29">
        <v>115500</v>
      </c>
      <c r="L50" s="36">
        <f t="shared" si="4"/>
        <v>115500</v>
      </c>
      <c r="M50" s="43">
        <f t="shared" si="5"/>
        <v>70</v>
      </c>
      <c r="N50" s="61">
        <f t="shared" si="0"/>
        <v>0</v>
      </c>
      <c r="O50" s="61">
        <f t="shared" si="1"/>
        <v>0</v>
      </c>
      <c r="P50" s="44">
        <f t="shared" si="6"/>
        <v>10</v>
      </c>
      <c r="Q50" s="74">
        <f t="shared" si="2"/>
        <v>0</v>
      </c>
      <c r="R50" s="44">
        <f t="shared" si="3"/>
        <v>20</v>
      </c>
      <c r="S50" s="43">
        <f t="shared" si="8"/>
        <v>30</v>
      </c>
      <c r="T50" s="69">
        <v>3892</v>
      </c>
      <c r="U50" s="67">
        <v>70</v>
      </c>
      <c r="V50" s="124">
        <f t="shared" si="7"/>
        <v>1.8</v>
      </c>
    </row>
    <row r="51" spans="1:22" ht="51" x14ac:dyDescent="0.25">
      <c r="A51" s="8">
        <v>44</v>
      </c>
      <c r="B51" s="9" t="s">
        <v>29</v>
      </c>
      <c r="C51" s="9" t="s">
        <v>72</v>
      </c>
      <c r="D51" s="10" t="s">
        <v>114</v>
      </c>
      <c r="E51" s="10">
        <v>2</v>
      </c>
      <c r="F51" s="110" t="s">
        <v>115</v>
      </c>
      <c r="G51" s="24">
        <v>430000</v>
      </c>
      <c r="H51" s="79">
        <v>86000</v>
      </c>
      <c r="I51" s="55">
        <v>0</v>
      </c>
      <c r="J51" s="29">
        <v>43000</v>
      </c>
      <c r="K51" s="29">
        <v>301000</v>
      </c>
      <c r="L51" s="36">
        <f t="shared" si="4"/>
        <v>301000</v>
      </c>
      <c r="M51" s="43">
        <f t="shared" si="5"/>
        <v>70</v>
      </c>
      <c r="N51" s="61">
        <f t="shared" si="0"/>
        <v>0</v>
      </c>
      <c r="O51" s="61">
        <f t="shared" si="1"/>
        <v>0</v>
      </c>
      <c r="P51" s="44">
        <f t="shared" si="6"/>
        <v>20</v>
      </c>
      <c r="Q51" s="74">
        <f t="shared" si="2"/>
        <v>0</v>
      </c>
      <c r="R51" s="44">
        <f t="shared" si="3"/>
        <v>10</v>
      </c>
      <c r="S51" s="43">
        <f t="shared" si="8"/>
        <v>30</v>
      </c>
      <c r="T51" s="69">
        <v>3892</v>
      </c>
      <c r="U51" s="67">
        <v>1500</v>
      </c>
      <c r="V51" s="124">
        <f t="shared" si="7"/>
        <v>38.54</v>
      </c>
    </row>
    <row r="52" spans="1:22" ht="38.25" x14ac:dyDescent="0.25">
      <c r="A52" s="8">
        <v>45</v>
      </c>
      <c r="B52" s="9" t="s">
        <v>29</v>
      </c>
      <c r="C52" s="9" t="s">
        <v>72</v>
      </c>
      <c r="D52" s="10" t="s">
        <v>116</v>
      </c>
      <c r="E52" s="10">
        <v>2</v>
      </c>
      <c r="F52" s="110" t="s">
        <v>117</v>
      </c>
      <c r="G52" s="24">
        <v>30000</v>
      </c>
      <c r="H52" s="79">
        <v>9000</v>
      </c>
      <c r="I52" s="55">
        <v>0</v>
      </c>
      <c r="J52" s="29">
        <v>0</v>
      </c>
      <c r="K52" s="29">
        <v>21000</v>
      </c>
      <c r="L52" s="36">
        <f t="shared" si="4"/>
        <v>21000</v>
      </c>
      <c r="M52" s="43">
        <f t="shared" si="5"/>
        <v>70</v>
      </c>
      <c r="N52" s="61">
        <f t="shared" si="0"/>
        <v>0</v>
      </c>
      <c r="O52" s="61">
        <f t="shared" si="1"/>
        <v>0</v>
      </c>
      <c r="P52" s="44">
        <f t="shared" si="6"/>
        <v>30</v>
      </c>
      <c r="Q52" s="74">
        <f t="shared" si="2"/>
        <v>0</v>
      </c>
      <c r="R52" s="44">
        <f t="shared" si="3"/>
        <v>0</v>
      </c>
      <c r="S52" s="43">
        <f t="shared" si="8"/>
        <v>30</v>
      </c>
      <c r="T52" s="69">
        <v>3892</v>
      </c>
      <c r="U52" s="67">
        <v>1000</v>
      </c>
      <c r="V52" s="124">
        <f t="shared" si="7"/>
        <v>25.69</v>
      </c>
    </row>
    <row r="53" spans="1:22" ht="51" x14ac:dyDescent="0.25">
      <c r="A53" s="8">
        <v>46</v>
      </c>
      <c r="B53" s="9" t="s">
        <v>29</v>
      </c>
      <c r="C53" s="9" t="s">
        <v>72</v>
      </c>
      <c r="D53" s="10" t="s">
        <v>130</v>
      </c>
      <c r="E53" s="10">
        <v>2</v>
      </c>
      <c r="F53" s="110" t="s">
        <v>118</v>
      </c>
      <c r="G53" s="24">
        <v>30000</v>
      </c>
      <c r="H53" s="79">
        <v>9000</v>
      </c>
      <c r="I53" s="55">
        <v>0</v>
      </c>
      <c r="J53" s="29">
        <v>0</v>
      </c>
      <c r="K53" s="29">
        <v>21000</v>
      </c>
      <c r="L53" s="36">
        <f t="shared" si="4"/>
        <v>21000</v>
      </c>
      <c r="M53" s="43">
        <f t="shared" si="5"/>
        <v>70</v>
      </c>
      <c r="N53" s="61">
        <f t="shared" si="0"/>
        <v>0</v>
      </c>
      <c r="O53" s="61">
        <f t="shared" si="1"/>
        <v>0</v>
      </c>
      <c r="P53" s="44">
        <f t="shared" si="6"/>
        <v>30</v>
      </c>
      <c r="Q53" s="74">
        <f t="shared" si="2"/>
        <v>0</v>
      </c>
      <c r="R53" s="44">
        <f t="shared" si="3"/>
        <v>0</v>
      </c>
      <c r="S53" s="43">
        <f t="shared" si="8"/>
        <v>30</v>
      </c>
      <c r="T53" s="69">
        <v>3892</v>
      </c>
      <c r="U53" s="67">
        <v>1000</v>
      </c>
      <c r="V53" s="124">
        <f t="shared" si="7"/>
        <v>25.69</v>
      </c>
    </row>
    <row r="54" spans="1:22" ht="38.25" x14ac:dyDescent="0.25">
      <c r="A54" s="8">
        <v>47</v>
      </c>
      <c r="B54" s="9" t="s">
        <v>29</v>
      </c>
      <c r="C54" s="9" t="s">
        <v>72</v>
      </c>
      <c r="D54" s="10" t="s">
        <v>120</v>
      </c>
      <c r="E54" s="10">
        <v>2</v>
      </c>
      <c r="F54" s="110" t="s">
        <v>119</v>
      </c>
      <c r="G54" s="24">
        <v>160000</v>
      </c>
      <c r="H54" s="79">
        <v>8000</v>
      </c>
      <c r="I54" s="55">
        <v>0</v>
      </c>
      <c r="J54" s="29">
        <v>40000</v>
      </c>
      <c r="K54" s="29">
        <v>112000</v>
      </c>
      <c r="L54" s="36">
        <f t="shared" si="4"/>
        <v>112000</v>
      </c>
      <c r="M54" s="43">
        <f t="shared" si="5"/>
        <v>70</v>
      </c>
      <c r="N54" s="61">
        <f t="shared" si="0"/>
        <v>0</v>
      </c>
      <c r="O54" s="61">
        <f t="shared" si="1"/>
        <v>0</v>
      </c>
      <c r="P54" s="44">
        <f t="shared" si="6"/>
        <v>5</v>
      </c>
      <c r="Q54" s="74">
        <f t="shared" si="2"/>
        <v>0</v>
      </c>
      <c r="R54" s="44">
        <f t="shared" si="3"/>
        <v>25</v>
      </c>
      <c r="S54" s="43">
        <f t="shared" si="8"/>
        <v>30</v>
      </c>
      <c r="T54" s="69">
        <v>3892</v>
      </c>
      <c r="U54" s="67">
        <v>85</v>
      </c>
      <c r="V54" s="124">
        <f t="shared" si="7"/>
        <v>2.1800000000000002</v>
      </c>
    </row>
    <row r="55" spans="1:22" ht="38.25" x14ac:dyDescent="0.25">
      <c r="A55" s="8">
        <v>48</v>
      </c>
      <c r="B55" s="9" t="s">
        <v>29</v>
      </c>
      <c r="C55" s="9" t="s">
        <v>101</v>
      </c>
      <c r="D55" s="10" t="s">
        <v>108</v>
      </c>
      <c r="E55" s="10">
        <v>2</v>
      </c>
      <c r="F55" s="110" t="s">
        <v>121</v>
      </c>
      <c r="G55" s="24">
        <v>1496000</v>
      </c>
      <c r="H55" s="79">
        <v>149600</v>
      </c>
      <c r="I55" s="55">
        <v>0</v>
      </c>
      <c r="J55" s="29">
        <v>299200</v>
      </c>
      <c r="K55" s="29">
        <v>1047200</v>
      </c>
      <c r="L55" s="36">
        <f t="shared" si="4"/>
        <v>1047200</v>
      </c>
      <c r="M55" s="43">
        <f t="shared" si="5"/>
        <v>70</v>
      </c>
      <c r="N55" s="61">
        <f t="shared" si="0"/>
        <v>0</v>
      </c>
      <c r="O55" s="61">
        <f t="shared" si="1"/>
        <v>0</v>
      </c>
      <c r="P55" s="44">
        <f t="shared" si="6"/>
        <v>10</v>
      </c>
      <c r="Q55" s="74">
        <f t="shared" si="2"/>
        <v>0</v>
      </c>
      <c r="R55" s="44">
        <f t="shared" si="3"/>
        <v>20</v>
      </c>
      <c r="S55" s="43">
        <f t="shared" si="8"/>
        <v>30</v>
      </c>
      <c r="T55" s="69">
        <v>6294</v>
      </c>
      <c r="U55" s="67">
        <v>6270</v>
      </c>
      <c r="V55" s="124">
        <f t="shared" si="7"/>
        <v>99.62</v>
      </c>
    </row>
    <row r="56" spans="1:22" ht="38.25" x14ac:dyDescent="0.25">
      <c r="A56" s="8">
        <v>49</v>
      </c>
      <c r="B56" s="9" t="s">
        <v>29</v>
      </c>
      <c r="C56" s="9" t="s">
        <v>101</v>
      </c>
      <c r="D56" s="10" t="s">
        <v>108</v>
      </c>
      <c r="E56" s="10">
        <v>2</v>
      </c>
      <c r="F56" s="110" t="s">
        <v>122</v>
      </c>
      <c r="G56" s="24">
        <v>1429130</v>
      </c>
      <c r="H56" s="79">
        <v>71456.5</v>
      </c>
      <c r="I56" s="55">
        <v>0</v>
      </c>
      <c r="J56" s="29">
        <v>357282.5</v>
      </c>
      <c r="K56" s="29">
        <v>1000391</v>
      </c>
      <c r="L56" s="36">
        <f t="shared" si="4"/>
        <v>1000391</v>
      </c>
      <c r="M56" s="43">
        <f t="shared" si="5"/>
        <v>70</v>
      </c>
      <c r="N56" s="61">
        <f t="shared" si="0"/>
        <v>0</v>
      </c>
      <c r="O56" s="61">
        <f t="shared" si="1"/>
        <v>0</v>
      </c>
      <c r="P56" s="44">
        <f t="shared" si="6"/>
        <v>5</v>
      </c>
      <c r="Q56" s="74">
        <f t="shared" si="2"/>
        <v>0</v>
      </c>
      <c r="R56" s="44">
        <f t="shared" si="3"/>
        <v>25</v>
      </c>
      <c r="S56" s="43">
        <f t="shared" si="8"/>
        <v>30</v>
      </c>
      <c r="T56" s="69">
        <v>6294</v>
      </c>
      <c r="U56" s="67">
        <v>1500</v>
      </c>
      <c r="V56" s="124">
        <f t="shared" si="7"/>
        <v>23.83</v>
      </c>
    </row>
    <row r="57" spans="1:22" ht="63.75" x14ac:dyDescent="0.25">
      <c r="A57" s="8">
        <v>50</v>
      </c>
      <c r="B57" s="18" t="s">
        <v>29</v>
      </c>
      <c r="C57" s="9" t="s">
        <v>101</v>
      </c>
      <c r="D57" s="10" t="s">
        <v>108</v>
      </c>
      <c r="E57" s="10">
        <v>2</v>
      </c>
      <c r="F57" s="111" t="s">
        <v>123</v>
      </c>
      <c r="G57" s="24">
        <v>1199988.1299999999</v>
      </c>
      <c r="H57" s="79">
        <v>59999.41</v>
      </c>
      <c r="I57" s="55">
        <v>0</v>
      </c>
      <c r="J57" s="29">
        <v>299997.03000000003</v>
      </c>
      <c r="K57" s="29">
        <v>839991.69</v>
      </c>
      <c r="L57" s="36">
        <f t="shared" si="4"/>
        <v>839991.69</v>
      </c>
      <c r="M57" s="43">
        <f t="shared" si="5"/>
        <v>70</v>
      </c>
      <c r="N57" s="61">
        <f t="shared" si="0"/>
        <v>0</v>
      </c>
      <c r="O57" s="61">
        <f t="shared" si="1"/>
        <v>0</v>
      </c>
      <c r="P57" s="44">
        <f t="shared" si="6"/>
        <v>5</v>
      </c>
      <c r="Q57" s="74">
        <f t="shared" si="2"/>
        <v>0</v>
      </c>
      <c r="R57" s="44">
        <f t="shared" si="3"/>
        <v>25</v>
      </c>
      <c r="S57" s="43">
        <f t="shared" si="8"/>
        <v>30</v>
      </c>
      <c r="T57" s="69">
        <v>6294</v>
      </c>
      <c r="U57" s="67">
        <v>1500</v>
      </c>
      <c r="V57" s="124">
        <f t="shared" si="7"/>
        <v>23.83</v>
      </c>
    </row>
    <row r="58" spans="1:22" ht="76.5" x14ac:dyDescent="0.25">
      <c r="A58" s="8">
        <v>51</v>
      </c>
      <c r="B58" s="18" t="s">
        <v>29</v>
      </c>
      <c r="C58" s="9" t="s">
        <v>101</v>
      </c>
      <c r="D58" s="10" t="s">
        <v>108</v>
      </c>
      <c r="E58" s="10">
        <v>2</v>
      </c>
      <c r="F58" s="111" t="s">
        <v>124</v>
      </c>
      <c r="G58" s="24">
        <v>1197669.32</v>
      </c>
      <c r="H58" s="79">
        <v>59883.47</v>
      </c>
      <c r="I58" s="55">
        <v>0</v>
      </c>
      <c r="J58" s="29">
        <v>299417.33</v>
      </c>
      <c r="K58" s="29">
        <v>838368.52</v>
      </c>
      <c r="L58" s="36">
        <f t="shared" si="4"/>
        <v>838368.52</v>
      </c>
      <c r="M58" s="43">
        <f t="shared" si="5"/>
        <v>70</v>
      </c>
      <c r="N58" s="61">
        <f t="shared" si="0"/>
        <v>0</v>
      </c>
      <c r="O58" s="61">
        <f t="shared" si="1"/>
        <v>0</v>
      </c>
      <c r="P58" s="44">
        <f t="shared" si="6"/>
        <v>5</v>
      </c>
      <c r="Q58" s="74">
        <f t="shared" si="2"/>
        <v>0</v>
      </c>
      <c r="R58" s="44">
        <f t="shared" si="3"/>
        <v>25</v>
      </c>
      <c r="S58" s="43">
        <f t="shared" si="8"/>
        <v>30</v>
      </c>
      <c r="T58" s="69">
        <v>6294</v>
      </c>
      <c r="U58" s="67">
        <v>1500</v>
      </c>
      <c r="V58" s="124">
        <f t="shared" si="7"/>
        <v>23.83</v>
      </c>
    </row>
    <row r="59" spans="1:22" ht="51" x14ac:dyDescent="0.25">
      <c r="A59" s="8">
        <v>52</v>
      </c>
      <c r="B59" s="18" t="s">
        <v>29</v>
      </c>
      <c r="C59" s="9" t="s">
        <v>101</v>
      </c>
      <c r="D59" s="10" t="s">
        <v>108</v>
      </c>
      <c r="E59" s="10">
        <v>2</v>
      </c>
      <c r="F59" s="111" t="s">
        <v>125</v>
      </c>
      <c r="G59" s="24">
        <v>1197669.32</v>
      </c>
      <c r="H59" s="79">
        <v>59883.47</v>
      </c>
      <c r="I59" s="55">
        <v>0</v>
      </c>
      <c r="J59" s="29">
        <v>299417.33</v>
      </c>
      <c r="K59" s="29">
        <v>838368.52</v>
      </c>
      <c r="L59" s="36">
        <f t="shared" si="4"/>
        <v>838368.52</v>
      </c>
      <c r="M59" s="43">
        <f t="shared" si="5"/>
        <v>70</v>
      </c>
      <c r="N59" s="61">
        <f t="shared" si="0"/>
        <v>0</v>
      </c>
      <c r="O59" s="61">
        <f t="shared" si="1"/>
        <v>0</v>
      </c>
      <c r="P59" s="44">
        <f t="shared" si="6"/>
        <v>5</v>
      </c>
      <c r="Q59" s="74">
        <f t="shared" si="2"/>
        <v>0</v>
      </c>
      <c r="R59" s="44">
        <f t="shared" si="3"/>
        <v>25</v>
      </c>
      <c r="S59" s="43">
        <f t="shared" si="8"/>
        <v>30</v>
      </c>
      <c r="T59" s="69">
        <v>6294</v>
      </c>
      <c r="U59" s="67">
        <v>1500</v>
      </c>
      <c r="V59" s="124">
        <f t="shared" si="7"/>
        <v>23.83</v>
      </c>
    </row>
    <row r="60" spans="1:22" ht="51" x14ac:dyDescent="0.25">
      <c r="A60" s="8">
        <v>53</v>
      </c>
      <c r="B60" s="9" t="s">
        <v>29</v>
      </c>
      <c r="C60" s="9" t="s">
        <v>101</v>
      </c>
      <c r="D60" s="10" t="s">
        <v>108</v>
      </c>
      <c r="E60" s="10">
        <v>2</v>
      </c>
      <c r="F60" s="110" t="s">
        <v>126</v>
      </c>
      <c r="G60" s="24">
        <v>633426</v>
      </c>
      <c r="H60" s="79">
        <v>31671.3</v>
      </c>
      <c r="I60" s="55">
        <v>0</v>
      </c>
      <c r="J60" s="29">
        <v>158356.5</v>
      </c>
      <c r="K60" s="29">
        <v>443398.2</v>
      </c>
      <c r="L60" s="36">
        <f t="shared" si="4"/>
        <v>443398.2</v>
      </c>
      <c r="M60" s="43">
        <f t="shared" si="5"/>
        <v>70</v>
      </c>
      <c r="N60" s="61">
        <f t="shared" si="0"/>
        <v>0</v>
      </c>
      <c r="O60" s="61">
        <f t="shared" si="1"/>
        <v>0</v>
      </c>
      <c r="P60" s="44">
        <f t="shared" si="6"/>
        <v>5</v>
      </c>
      <c r="Q60" s="74">
        <f t="shared" si="2"/>
        <v>0</v>
      </c>
      <c r="R60" s="44">
        <f t="shared" si="3"/>
        <v>25</v>
      </c>
      <c r="S60" s="43">
        <f t="shared" si="8"/>
        <v>30</v>
      </c>
      <c r="T60" s="69">
        <v>6294</v>
      </c>
      <c r="U60" s="67">
        <v>1500</v>
      </c>
      <c r="V60" s="124">
        <f t="shared" si="7"/>
        <v>23.83</v>
      </c>
    </row>
    <row r="61" spans="1:22" ht="38.25" x14ac:dyDescent="0.25">
      <c r="A61" s="8">
        <v>54</v>
      </c>
      <c r="B61" s="9" t="s">
        <v>29</v>
      </c>
      <c r="C61" s="16" t="s">
        <v>43</v>
      </c>
      <c r="D61" s="10" t="s">
        <v>66</v>
      </c>
      <c r="E61" s="10">
        <v>2</v>
      </c>
      <c r="F61" s="110" t="s">
        <v>127</v>
      </c>
      <c r="G61" s="24">
        <v>309200</v>
      </c>
      <c r="H61" s="79">
        <v>15460</v>
      </c>
      <c r="I61" s="55">
        <v>0</v>
      </c>
      <c r="J61" s="29">
        <v>77300</v>
      </c>
      <c r="K61" s="29">
        <v>216440</v>
      </c>
      <c r="L61" s="36">
        <f t="shared" si="4"/>
        <v>216440</v>
      </c>
      <c r="M61" s="43">
        <f t="shared" si="5"/>
        <v>70</v>
      </c>
      <c r="N61" s="61">
        <f t="shared" si="0"/>
        <v>0</v>
      </c>
      <c r="O61" s="61">
        <f t="shared" si="1"/>
        <v>0</v>
      </c>
      <c r="P61" s="44">
        <f t="shared" si="6"/>
        <v>5</v>
      </c>
      <c r="Q61" s="74">
        <f t="shared" si="2"/>
        <v>0</v>
      </c>
      <c r="R61" s="44">
        <f t="shared" si="3"/>
        <v>25</v>
      </c>
      <c r="S61" s="43">
        <f t="shared" si="8"/>
        <v>30</v>
      </c>
      <c r="T61" s="69">
        <v>1600</v>
      </c>
      <c r="U61" s="67">
        <v>1200</v>
      </c>
      <c r="V61" s="124">
        <f t="shared" si="7"/>
        <v>75</v>
      </c>
    </row>
    <row r="62" spans="1:22" ht="38.25" x14ac:dyDescent="0.25">
      <c r="A62" s="8">
        <v>55</v>
      </c>
      <c r="B62" s="9" t="s">
        <v>29</v>
      </c>
      <c r="C62" s="9" t="s">
        <v>72</v>
      </c>
      <c r="D62" s="10" t="s">
        <v>128</v>
      </c>
      <c r="E62" s="10">
        <v>2</v>
      </c>
      <c r="F62" s="110" t="s">
        <v>129</v>
      </c>
      <c r="G62" s="24">
        <v>544300</v>
      </c>
      <c r="H62" s="79">
        <v>27215</v>
      </c>
      <c r="I62" s="55">
        <v>0</v>
      </c>
      <c r="J62" s="29">
        <v>136075</v>
      </c>
      <c r="K62" s="29">
        <v>381010</v>
      </c>
      <c r="L62" s="36">
        <f t="shared" si="4"/>
        <v>381010</v>
      </c>
      <c r="M62" s="43">
        <f t="shared" si="5"/>
        <v>70</v>
      </c>
      <c r="N62" s="61">
        <f t="shared" si="0"/>
        <v>0</v>
      </c>
      <c r="O62" s="61">
        <f t="shared" si="1"/>
        <v>0</v>
      </c>
      <c r="P62" s="44">
        <f t="shared" si="6"/>
        <v>5</v>
      </c>
      <c r="Q62" s="74">
        <f t="shared" si="2"/>
        <v>0</v>
      </c>
      <c r="R62" s="44">
        <f t="shared" si="3"/>
        <v>25</v>
      </c>
      <c r="S62" s="43">
        <f t="shared" si="8"/>
        <v>30</v>
      </c>
      <c r="T62" s="69">
        <v>3892</v>
      </c>
      <c r="U62" s="67">
        <v>150</v>
      </c>
      <c r="V62" s="124">
        <f t="shared" si="7"/>
        <v>3.85</v>
      </c>
    </row>
    <row r="63" spans="1:22" ht="51" x14ac:dyDescent="0.25">
      <c r="A63" s="8">
        <v>56</v>
      </c>
      <c r="B63" s="9" t="s">
        <v>29</v>
      </c>
      <c r="C63" s="9" t="s">
        <v>72</v>
      </c>
      <c r="D63" s="10" t="s">
        <v>130</v>
      </c>
      <c r="E63" s="10">
        <v>2</v>
      </c>
      <c r="F63" s="110" t="s">
        <v>131</v>
      </c>
      <c r="G63" s="24">
        <v>621765</v>
      </c>
      <c r="H63" s="79">
        <v>62176.5</v>
      </c>
      <c r="I63" s="55">
        <v>0</v>
      </c>
      <c r="J63" s="29">
        <v>124353</v>
      </c>
      <c r="K63" s="29">
        <v>435235.5</v>
      </c>
      <c r="L63" s="36">
        <f t="shared" si="4"/>
        <v>435235.5</v>
      </c>
      <c r="M63" s="43">
        <f t="shared" si="5"/>
        <v>70</v>
      </c>
      <c r="N63" s="61">
        <f t="shared" si="0"/>
        <v>0</v>
      </c>
      <c r="O63" s="61">
        <f t="shared" si="1"/>
        <v>0</v>
      </c>
      <c r="P63" s="44">
        <f t="shared" si="6"/>
        <v>10</v>
      </c>
      <c r="Q63" s="74">
        <f t="shared" si="2"/>
        <v>0</v>
      </c>
      <c r="R63" s="44">
        <f t="shared" si="3"/>
        <v>20</v>
      </c>
      <c r="S63" s="43">
        <f t="shared" si="8"/>
        <v>30</v>
      </c>
      <c r="T63" s="69">
        <v>3892</v>
      </c>
      <c r="U63" s="67">
        <v>100</v>
      </c>
      <c r="V63" s="124">
        <f t="shared" si="7"/>
        <v>2.57</v>
      </c>
    </row>
    <row r="64" spans="1:22" ht="38.25" x14ac:dyDescent="0.25">
      <c r="A64" s="8">
        <v>57</v>
      </c>
      <c r="B64" s="9" t="s">
        <v>29</v>
      </c>
      <c r="C64" s="9" t="s">
        <v>72</v>
      </c>
      <c r="D64" s="10" t="s">
        <v>132</v>
      </c>
      <c r="E64" s="10">
        <v>2</v>
      </c>
      <c r="F64" s="110" t="s">
        <v>141</v>
      </c>
      <c r="G64" s="24">
        <v>204500</v>
      </c>
      <c r="H64" s="79">
        <v>20450</v>
      </c>
      <c r="I64" s="55">
        <v>0</v>
      </c>
      <c r="J64" s="29">
        <v>40900</v>
      </c>
      <c r="K64" s="29">
        <v>143150</v>
      </c>
      <c r="L64" s="36">
        <f t="shared" si="4"/>
        <v>143150</v>
      </c>
      <c r="M64" s="43">
        <f t="shared" si="5"/>
        <v>70</v>
      </c>
      <c r="N64" s="61">
        <f t="shared" si="0"/>
        <v>0</v>
      </c>
      <c r="O64" s="61">
        <f t="shared" si="1"/>
        <v>0</v>
      </c>
      <c r="P64" s="44">
        <f t="shared" si="6"/>
        <v>10</v>
      </c>
      <c r="Q64" s="74">
        <f t="shared" si="2"/>
        <v>0</v>
      </c>
      <c r="R64" s="44">
        <f t="shared" si="3"/>
        <v>20</v>
      </c>
      <c r="S64" s="43">
        <f t="shared" si="8"/>
        <v>30</v>
      </c>
      <c r="T64" s="69">
        <v>3892</v>
      </c>
      <c r="U64" s="67">
        <v>100</v>
      </c>
      <c r="V64" s="124">
        <f t="shared" si="7"/>
        <v>2.57</v>
      </c>
    </row>
    <row r="65" spans="1:22" ht="38.25" x14ac:dyDescent="0.25">
      <c r="A65" s="8">
        <v>58</v>
      </c>
      <c r="B65" s="9" t="s">
        <v>29</v>
      </c>
      <c r="C65" s="9" t="s">
        <v>72</v>
      </c>
      <c r="D65" s="10" t="s">
        <v>132</v>
      </c>
      <c r="E65" s="10">
        <v>2</v>
      </c>
      <c r="F65" s="110" t="s">
        <v>140</v>
      </c>
      <c r="G65" s="24">
        <v>415300</v>
      </c>
      <c r="H65" s="79">
        <v>41530</v>
      </c>
      <c r="I65" s="55">
        <v>0</v>
      </c>
      <c r="J65" s="29">
        <v>83060</v>
      </c>
      <c r="K65" s="29">
        <v>290710</v>
      </c>
      <c r="L65" s="36">
        <f t="shared" si="4"/>
        <v>290710</v>
      </c>
      <c r="M65" s="43">
        <f t="shared" si="5"/>
        <v>70</v>
      </c>
      <c r="N65" s="61">
        <f t="shared" si="0"/>
        <v>0</v>
      </c>
      <c r="O65" s="61">
        <f t="shared" si="1"/>
        <v>0</v>
      </c>
      <c r="P65" s="44">
        <f t="shared" si="6"/>
        <v>10</v>
      </c>
      <c r="Q65" s="74">
        <f t="shared" si="2"/>
        <v>0</v>
      </c>
      <c r="R65" s="44">
        <f t="shared" si="3"/>
        <v>20</v>
      </c>
      <c r="S65" s="43">
        <f t="shared" si="8"/>
        <v>30</v>
      </c>
      <c r="T65" s="69">
        <v>3892</v>
      </c>
      <c r="U65" s="67">
        <v>100</v>
      </c>
      <c r="V65" s="124">
        <f t="shared" si="7"/>
        <v>2.57</v>
      </c>
    </row>
    <row r="66" spans="1:22" ht="38.25" x14ac:dyDescent="0.25">
      <c r="A66" s="8">
        <v>59</v>
      </c>
      <c r="B66" s="9" t="s">
        <v>29</v>
      </c>
      <c r="C66" s="9" t="s">
        <v>72</v>
      </c>
      <c r="D66" s="10" t="s">
        <v>132</v>
      </c>
      <c r="E66" s="10">
        <v>2</v>
      </c>
      <c r="F66" s="110" t="s">
        <v>139</v>
      </c>
      <c r="G66" s="24">
        <v>65700</v>
      </c>
      <c r="H66" s="79">
        <v>6570</v>
      </c>
      <c r="I66" s="55">
        <v>0</v>
      </c>
      <c r="J66" s="29">
        <v>13140</v>
      </c>
      <c r="K66" s="29">
        <v>45990</v>
      </c>
      <c r="L66" s="36">
        <f t="shared" si="4"/>
        <v>45990</v>
      </c>
      <c r="M66" s="43">
        <f t="shared" si="5"/>
        <v>70</v>
      </c>
      <c r="N66" s="61">
        <f t="shared" si="0"/>
        <v>0</v>
      </c>
      <c r="O66" s="61">
        <f t="shared" si="1"/>
        <v>0</v>
      </c>
      <c r="P66" s="44">
        <f t="shared" si="6"/>
        <v>10</v>
      </c>
      <c r="Q66" s="74">
        <f t="shared" si="2"/>
        <v>0</v>
      </c>
      <c r="R66" s="44">
        <f t="shared" si="3"/>
        <v>20</v>
      </c>
      <c r="S66" s="43">
        <f t="shared" si="8"/>
        <v>30</v>
      </c>
      <c r="T66" s="69">
        <v>3892</v>
      </c>
      <c r="U66" s="67">
        <v>100</v>
      </c>
      <c r="V66" s="124">
        <f t="shared" si="7"/>
        <v>2.57</v>
      </c>
    </row>
    <row r="67" spans="1:22" ht="38.25" x14ac:dyDescent="0.25">
      <c r="A67" s="8">
        <v>60</v>
      </c>
      <c r="B67" s="9" t="s">
        <v>29</v>
      </c>
      <c r="C67" s="9" t="s">
        <v>72</v>
      </c>
      <c r="D67" s="10" t="s">
        <v>132</v>
      </c>
      <c r="E67" s="10">
        <v>2</v>
      </c>
      <c r="F67" s="110" t="s">
        <v>138</v>
      </c>
      <c r="G67" s="24">
        <v>337100</v>
      </c>
      <c r="H67" s="79">
        <v>33710</v>
      </c>
      <c r="I67" s="55">
        <v>0</v>
      </c>
      <c r="J67" s="29">
        <v>67420</v>
      </c>
      <c r="K67" s="29">
        <v>235970</v>
      </c>
      <c r="L67" s="36">
        <f t="shared" si="4"/>
        <v>235970</v>
      </c>
      <c r="M67" s="43">
        <f t="shared" si="5"/>
        <v>70</v>
      </c>
      <c r="N67" s="61">
        <f t="shared" si="0"/>
        <v>0</v>
      </c>
      <c r="O67" s="61">
        <f t="shared" si="1"/>
        <v>0</v>
      </c>
      <c r="P67" s="44">
        <f t="shared" si="6"/>
        <v>10</v>
      </c>
      <c r="Q67" s="74">
        <f t="shared" si="2"/>
        <v>0</v>
      </c>
      <c r="R67" s="44">
        <f t="shared" si="3"/>
        <v>20</v>
      </c>
      <c r="S67" s="43">
        <f t="shared" si="8"/>
        <v>30</v>
      </c>
      <c r="T67" s="69">
        <v>3892</v>
      </c>
      <c r="U67" s="67">
        <v>100</v>
      </c>
      <c r="V67" s="124">
        <f t="shared" si="7"/>
        <v>2.57</v>
      </c>
    </row>
    <row r="68" spans="1:22" ht="38.25" x14ac:dyDescent="0.25">
      <c r="A68" s="8">
        <v>61</v>
      </c>
      <c r="B68" s="9" t="s">
        <v>29</v>
      </c>
      <c r="C68" s="9" t="s">
        <v>72</v>
      </c>
      <c r="D68" s="10" t="s">
        <v>133</v>
      </c>
      <c r="E68" s="10">
        <v>2</v>
      </c>
      <c r="F68" s="110" t="s">
        <v>137</v>
      </c>
      <c r="G68" s="24">
        <v>1342300</v>
      </c>
      <c r="H68" s="79">
        <v>134230</v>
      </c>
      <c r="I68" s="55">
        <v>0</v>
      </c>
      <c r="J68" s="29">
        <v>268460</v>
      </c>
      <c r="K68" s="29">
        <v>939610</v>
      </c>
      <c r="L68" s="36">
        <f t="shared" si="4"/>
        <v>939610</v>
      </c>
      <c r="M68" s="43">
        <f t="shared" si="5"/>
        <v>70</v>
      </c>
      <c r="N68" s="61">
        <f t="shared" si="0"/>
        <v>0</v>
      </c>
      <c r="O68" s="61">
        <f t="shared" si="1"/>
        <v>0</v>
      </c>
      <c r="P68" s="44">
        <f t="shared" si="6"/>
        <v>10</v>
      </c>
      <c r="Q68" s="74">
        <f t="shared" si="2"/>
        <v>0</v>
      </c>
      <c r="R68" s="44">
        <f t="shared" si="3"/>
        <v>20</v>
      </c>
      <c r="S68" s="43">
        <f t="shared" si="8"/>
        <v>30</v>
      </c>
      <c r="T68" s="69">
        <v>3892</v>
      </c>
      <c r="U68" s="67">
        <v>150</v>
      </c>
      <c r="V68" s="124">
        <f t="shared" si="7"/>
        <v>3.85</v>
      </c>
    </row>
    <row r="69" spans="1:22" ht="38.25" x14ac:dyDescent="0.25">
      <c r="A69" s="8">
        <v>62</v>
      </c>
      <c r="B69" s="9" t="s">
        <v>29</v>
      </c>
      <c r="C69" s="9" t="s">
        <v>72</v>
      </c>
      <c r="D69" s="10" t="s">
        <v>134</v>
      </c>
      <c r="E69" s="10">
        <v>2</v>
      </c>
      <c r="F69" s="110" t="s">
        <v>136</v>
      </c>
      <c r="G69" s="24">
        <v>1112100</v>
      </c>
      <c r="H69" s="79">
        <v>111210</v>
      </c>
      <c r="I69" s="55">
        <v>0</v>
      </c>
      <c r="J69" s="29">
        <v>222420</v>
      </c>
      <c r="K69" s="29">
        <v>778470</v>
      </c>
      <c r="L69" s="36">
        <f t="shared" si="4"/>
        <v>778470</v>
      </c>
      <c r="M69" s="43">
        <f t="shared" si="5"/>
        <v>70</v>
      </c>
      <c r="N69" s="61">
        <f t="shared" ref="N69:N132" si="18">K69-L69</f>
        <v>0</v>
      </c>
      <c r="O69" s="61">
        <f t="shared" ref="O69:O132" si="19">G69-H69-I69-J69-L69</f>
        <v>0</v>
      </c>
      <c r="P69" s="44">
        <f t="shared" si="6"/>
        <v>10</v>
      </c>
      <c r="Q69" s="74">
        <f t="shared" ref="Q69:Q132" si="20">ROUND(I69/G69*100,1)</f>
        <v>0</v>
      </c>
      <c r="R69" s="44">
        <f t="shared" ref="R69:R132" si="21">ROUND(J69/G69*100,1)</f>
        <v>20</v>
      </c>
      <c r="S69" s="43">
        <f t="shared" si="8"/>
        <v>30</v>
      </c>
      <c r="T69" s="69">
        <v>3892</v>
      </c>
      <c r="U69" s="67">
        <v>100</v>
      </c>
      <c r="V69" s="124">
        <f t="shared" si="7"/>
        <v>2.57</v>
      </c>
    </row>
    <row r="70" spans="1:22" ht="38.25" x14ac:dyDescent="0.25">
      <c r="A70" s="8">
        <v>63</v>
      </c>
      <c r="B70" s="9" t="s">
        <v>29</v>
      </c>
      <c r="C70" s="9" t="s">
        <v>72</v>
      </c>
      <c r="D70" s="10" t="s">
        <v>135</v>
      </c>
      <c r="E70" s="10">
        <v>2</v>
      </c>
      <c r="F70" s="110" t="s">
        <v>142</v>
      </c>
      <c r="G70" s="24">
        <v>783700</v>
      </c>
      <c r="H70" s="79">
        <v>78370</v>
      </c>
      <c r="I70" s="55">
        <v>0</v>
      </c>
      <c r="J70" s="29">
        <v>156740</v>
      </c>
      <c r="K70" s="29">
        <v>548590</v>
      </c>
      <c r="L70" s="36">
        <f t="shared" ref="L70:L133" si="22">ROUND(MIN(3000000,IF(E70=1,G70*0.7,MIN(1500000,IF(E70=2,G70*0.7,0)))),2)</f>
        <v>548590</v>
      </c>
      <c r="M70" s="43">
        <f t="shared" ref="M70:M133" si="23">ROUND(L70/G70*100,1)</f>
        <v>70</v>
      </c>
      <c r="N70" s="61">
        <f t="shared" si="18"/>
        <v>0</v>
      </c>
      <c r="O70" s="61">
        <f t="shared" si="19"/>
        <v>0</v>
      </c>
      <c r="P70" s="44">
        <f t="shared" ref="P70:P133" si="24">ROUND(H70/G70*100,1)</f>
        <v>10</v>
      </c>
      <c r="Q70" s="74">
        <f t="shared" si="20"/>
        <v>0</v>
      </c>
      <c r="R70" s="44">
        <f t="shared" si="21"/>
        <v>20</v>
      </c>
      <c r="S70" s="43">
        <f t="shared" si="8"/>
        <v>30</v>
      </c>
      <c r="T70" s="69">
        <v>3892</v>
      </c>
      <c r="U70" s="67">
        <v>100</v>
      </c>
      <c r="V70" s="124">
        <f t="shared" ref="V70:V133" si="25">ROUND(U70/T70*100,2)</f>
        <v>2.57</v>
      </c>
    </row>
    <row r="71" spans="1:22" ht="38.25" x14ac:dyDescent="0.25">
      <c r="A71" s="8">
        <v>64</v>
      </c>
      <c r="B71" s="9" t="s">
        <v>29</v>
      </c>
      <c r="C71" s="9" t="s">
        <v>72</v>
      </c>
      <c r="D71" s="10" t="s">
        <v>143</v>
      </c>
      <c r="E71" s="10">
        <v>2</v>
      </c>
      <c r="F71" s="110" t="s">
        <v>144</v>
      </c>
      <c r="G71" s="24">
        <v>588000</v>
      </c>
      <c r="H71" s="79">
        <v>58800</v>
      </c>
      <c r="I71" s="55">
        <v>0</v>
      </c>
      <c r="J71" s="29">
        <v>117600</v>
      </c>
      <c r="K71" s="29">
        <v>411600</v>
      </c>
      <c r="L71" s="36">
        <f t="shared" si="22"/>
        <v>411600</v>
      </c>
      <c r="M71" s="43">
        <f t="shared" si="23"/>
        <v>70</v>
      </c>
      <c r="N71" s="61">
        <f t="shared" si="18"/>
        <v>0</v>
      </c>
      <c r="O71" s="61">
        <f t="shared" si="19"/>
        <v>0</v>
      </c>
      <c r="P71" s="44">
        <f t="shared" si="24"/>
        <v>10</v>
      </c>
      <c r="Q71" s="74">
        <f t="shared" si="20"/>
        <v>0</v>
      </c>
      <c r="R71" s="44">
        <f t="shared" si="21"/>
        <v>20</v>
      </c>
      <c r="S71" s="43">
        <f t="shared" si="8"/>
        <v>30</v>
      </c>
      <c r="T71" s="69">
        <v>3892</v>
      </c>
      <c r="U71" s="67">
        <v>30</v>
      </c>
      <c r="V71" s="124">
        <f t="shared" si="25"/>
        <v>0.77</v>
      </c>
    </row>
    <row r="72" spans="1:22" ht="89.25" x14ac:dyDescent="0.25">
      <c r="A72" s="8">
        <v>65</v>
      </c>
      <c r="B72" s="9" t="s">
        <v>29</v>
      </c>
      <c r="C72" s="16" t="s">
        <v>43</v>
      </c>
      <c r="D72" s="10" t="s">
        <v>66</v>
      </c>
      <c r="E72" s="10">
        <v>2</v>
      </c>
      <c r="F72" s="110" t="s">
        <v>145</v>
      </c>
      <c r="G72" s="24">
        <v>22280</v>
      </c>
      <c r="H72" s="79">
        <v>1114</v>
      </c>
      <c r="I72" s="55">
        <v>0</v>
      </c>
      <c r="J72" s="29">
        <v>5570</v>
      </c>
      <c r="K72" s="29">
        <v>15596</v>
      </c>
      <c r="L72" s="36">
        <f t="shared" si="22"/>
        <v>15596</v>
      </c>
      <c r="M72" s="43">
        <f t="shared" si="23"/>
        <v>70</v>
      </c>
      <c r="N72" s="61">
        <f t="shared" si="18"/>
        <v>0</v>
      </c>
      <c r="O72" s="61">
        <f t="shared" si="19"/>
        <v>0</v>
      </c>
      <c r="P72" s="44">
        <f t="shared" si="24"/>
        <v>5</v>
      </c>
      <c r="Q72" s="74">
        <f t="shared" si="20"/>
        <v>0</v>
      </c>
      <c r="R72" s="44">
        <f t="shared" si="21"/>
        <v>25</v>
      </c>
      <c r="S72" s="43">
        <f t="shared" ref="S72:S135" si="26">ROUND(P72+Q72+R72,1)</f>
        <v>30</v>
      </c>
      <c r="T72" s="69">
        <v>1600</v>
      </c>
      <c r="U72" s="67">
        <v>1200</v>
      </c>
      <c r="V72" s="124">
        <f t="shared" si="25"/>
        <v>75</v>
      </c>
    </row>
    <row r="73" spans="1:22" ht="38.25" x14ac:dyDescent="0.25">
      <c r="A73" s="8">
        <v>66</v>
      </c>
      <c r="B73" s="9" t="s">
        <v>29</v>
      </c>
      <c r="C73" s="16" t="s">
        <v>43</v>
      </c>
      <c r="D73" s="10" t="s">
        <v>50</v>
      </c>
      <c r="E73" s="10">
        <v>2</v>
      </c>
      <c r="F73" s="110" t="s">
        <v>146</v>
      </c>
      <c r="G73" s="24">
        <v>1330000</v>
      </c>
      <c r="H73" s="79">
        <v>66500</v>
      </c>
      <c r="I73" s="55">
        <v>0</v>
      </c>
      <c r="J73" s="29">
        <v>332500</v>
      </c>
      <c r="K73" s="29">
        <v>931000</v>
      </c>
      <c r="L73" s="36">
        <f t="shared" si="22"/>
        <v>931000</v>
      </c>
      <c r="M73" s="43">
        <f t="shared" si="23"/>
        <v>70</v>
      </c>
      <c r="N73" s="61">
        <f t="shared" si="18"/>
        <v>0</v>
      </c>
      <c r="O73" s="61">
        <f t="shared" si="19"/>
        <v>0</v>
      </c>
      <c r="P73" s="44">
        <f t="shared" si="24"/>
        <v>5</v>
      </c>
      <c r="Q73" s="74">
        <f t="shared" si="20"/>
        <v>0</v>
      </c>
      <c r="R73" s="44">
        <f t="shared" si="21"/>
        <v>25</v>
      </c>
      <c r="S73" s="43">
        <f t="shared" si="26"/>
        <v>30</v>
      </c>
      <c r="T73" s="69">
        <v>1600</v>
      </c>
      <c r="U73" s="67">
        <v>1300</v>
      </c>
      <c r="V73" s="124">
        <f t="shared" si="25"/>
        <v>81.25</v>
      </c>
    </row>
    <row r="74" spans="1:22" ht="38.25" x14ac:dyDescent="0.25">
      <c r="A74" s="8">
        <v>67</v>
      </c>
      <c r="B74" s="9" t="s">
        <v>29</v>
      </c>
      <c r="C74" s="16" t="s">
        <v>43</v>
      </c>
      <c r="D74" s="10" t="s">
        <v>63</v>
      </c>
      <c r="E74" s="10">
        <v>2</v>
      </c>
      <c r="F74" s="110" t="s">
        <v>147</v>
      </c>
      <c r="G74" s="24">
        <v>1290000</v>
      </c>
      <c r="H74" s="79">
        <v>64500</v>
      </c>
      <c r="I74" s="55">
        <v>0</v>
      </c>
      <c r="J74" s="29">
        <v>322500</v>
      </c>
      <c r="K74" s="29">
        <v>903000</v>
      </c>
      <c r="L74" s="36">
        <f t="shared" si="22"/>
        <v>903000</v>
      </c>
      <c r="M74" s="43">
        <f t="shared" si="23"/>
        <v>70</v>
      </c>
      <c r="N74" s="61">
        <f t="shared" si="18"/>
        <v>0</v>
      </c>
      <c r="O74" s="61">
        <f t="shared" si="19"/>
        <v>0</v>
      </c>
      <c r="P74" s="44">
        <f t="shared" si="24"/>
        <v>5</v>
      </c>
      <c r="Q74" s="74">
        <f t="shared" si="20"/>
        <v>0</v>
      </c>
      <c r="R74" s="44">
        <f t="shared" si="21"/>
        <v>25</v>
      </c>
      <c r="S74" s="43">
        <f t="shared" si="26"/>
        <v>30</v>
      </c>
      <c r="T74" s="69">
        <v>1600</v>
      </c>
      <c r="U74" s="67">
        <v>1200</v>
      </c>
      <c r="V74" s="124">
        <f t="shared" si="25"/>
        <v>75</v>
      </c>
    </row>
    <row r="75" spans="1:22" ht="38.25" x14ac:dyDescent="0.25">
      <c r="A75" s="8">
        <v>68</v>
      </c>
      <c r="B75" s="9" t="s">
        <v>29</v>
      </c>
      <c r="C75" s="16" t="s">
        <v>43</v>
      </c>
      <c r="D75" s="10" t="s">
        <v>63</v>
      </c>
      <c r="E75" s="10">
        <v>2</v>
      </c>
      <c r="F75" s="110" t="s">
        <v>148</v>
      </c>
      <c r="G75" s="24">
        <v>1450000</v>
      </c>
      <c r="H75" s="79">
        <v>72500</v>
      </c>
      <c r="I75" s="55">
        <v>0</v>
      </c>
      <c r="J75" s="29">
        <v>362500</v>
      </c>
      <c r="K75" s="29">
        <v>1015000</v>
      </c>
      <c r="L75" s="36">
        <f t="shared" si="22"/>
        <v>1015000</v>
      </c>
      <c r="M75" s="43">
        <f t="shared" si="23"/>
        <v>70</v>
      </c>
      <c r="N75" s="61">
        <f t="shared" si="18"/>
        <v>0</v>
      </c>
      <c r="O75" s="61">
        <f t="shared" si="19"/>
        <v>0</v>
      </c>
      <c r="P75" s="44">
        <f t="shared" si="24"/>
        <v>5</v>
      </c>
      <c r="Q75" s="74">
        <f t="shared" si="20"/>
        <v>0</v>
      </c>
      <c r="R75" s="44">
        <f t="shared" si="21"/>
        <v>25</v>
      </c>
      <c r="S75" s="43">
        <f t="shared" si="26"/>
        <v>30</v>
      </c>
      <c r="T75" s="69">
        <v>1600</v>
      </c>
      <c r="U75" s="67">
        <v>1200</v>
      </c>
      <c r="V75" s="124">
        <f t="shared" si="25"/>
        <v>75</v>
      </c>
    </row>
    <row r="76" spans="1:22" ht="38.25" x14ac:dyDescent="0.25">
      <c r="A76" s="8">
        <v>69</v>
      </c>
      <c r="B76" s="9" t="s">
        <v>29</v>
      </c>
      <c r="C76" s="16" t="s">
        <v>43</v>
      </c>
      <c r="D76" s="10" t="s">
        <v>63</v>
      </c>
      <c r="E76" s="10">
        <v>2</v>
      </c>
      <c r="F76" s="110" t="s">
        <v>149</v>
      </c>
      <c r="G76" s="24">
        <v>1300000</v>
      </c>
      <c r="H76" s="79">
        <v>65000</v>
      </c>
      <c r="I76" s="55">
        <v>0</v>
      </c>
      <c r="J76" s="29">
        <v>325000</v>
      </c>
      <c r="K76" s="29">
        <v>910000</v>
      </c>
      <c r="L76" s="36">
        <f t="shared" si="22"/>
        <v>910000</v>
      </c>
      <c r="M76" s="43">
        <f t="shared" si="23"/>
        <v>70</v>
      </c>
      <c r="N76" s="61">
        <f t="shared" si="18"/>
        <v>0</v>
      </c>
      <c r="O76" s="61">
        <f t="shared" si="19"/>
        <v>0</v>
      </c>
      <c r="P76" s="44">
        <f t="shared" si="24"/>
        <v>5</v>
      </c>
      <c r="Q76" s="74">
        <f t="shared" si="20"/>
        <v>0</v>
      </c>
      <c r="R76" s="44">
        <f t="shared" si="21"/>
        <v>25</v>
      </c>
      <c r="S76" s="43">
        <f t="shared" si="26"/>
        <v>30</v>
      </c>
      <c r="T76" s="69">
        <v>1600</v>
      </c>
      <c r="U76" s="67">
        <v>1200</v>
      </c>
      <c r="V76" s="124">
        <f t="shared" si="25"/>
        <v>75</v>
      </c>
    </row>
    <row r="77" spans="1:22" ht="38.25" x14ac:dyDescent="0.25">
      <c r="A77" s="8">
        <v>70</v>
      </c>
      <c r="B77" s="9" t="s">
        <v>29</v>
      </c>
      <c r="C77" s="16" t="s">
        <v>31</v>
      </c>
      <c r="D77" s="10" t="s">
        <v>150</v>
      </c>
      <c r="E77" s="10">
        <v>2</v>
      </c>
      <c r="F77" s="110" t="s">
        <v>151</v>
      </c>
      <c r="G77" s="24">
        <v>535858</v>
      </c>
      <c r="H77" s="79">
        <v>53585.8</v>
      </c>
      <c r="I77" s="55">
        <v>0</v>
      </c>
      <c r="J77" s="29">
        <v>107171.6</v>
      </c>
      <c r="K77" s="29">
        <v>375100.6</v>
      </c>
      <c r="L77" s="36">
        <f t="shared" si="22"/>
        <v>375100.6</v>
      </c>
      <c r="M77" s="43">
        <f t="shared" si="23"/>
        <v>70</v>
      </c>
      <c r="N77" s="61">
        <f t="shared" si="18"/>
        <v>0</v>
      </c>
      <c r="O77" s="61">
        <f t="shared" si="19"/>
        <v>0</v>
      </c>
      <c r="P77" s="44">
        <f t="shared" si="24"/>
        <v>10</v>
      </c>
      <c r="Q77" s="74">
        <f t="shared" si="20"/>
        <v>0</v>
      </c>
      <c r="R77" s="44">
        <f t="shared" si="21"/>
        <v>20</v>
      </c>
      <c r="S77" s="43">
        <f t="shared" si="26"/>
        <v>30</v>
      </c>
      <c r="T77" s="69">
        <v>2487</v>
      </c>
      <c r="U77" s="67">
        <v>200</v>
      </c>
      <c r="V77" s="124">
        <f t="shared" si="25"/>
        <v>8.0399999999999991</v>
      </c>
    </row>
    <row r="78" spans="1:22" ht="38.25" x14ac:dyDescent="0.25">
      <c r="A78" s="8">
        <v>71</v>
      </c>
      <c r="B78" s="9" t="s">
        <v>29</v>
      </c>
      <c r="C78" s="16" t="s">
        <v>31</v>
      </c>
      <c r="D78" s="10" t="s">
        <v>152</v>
      </c>
      <c r="E78" s="10">
        <v>2</v>
      </c>
      <c r="F78" s="110" t="s">
        <v>153</v>
      </c>
      <c r="G78" s="24">
        <v>676058</v>
      </c>
      <c r="H78" s="79">
        <v>67605.8</v>
      </c>
      <c r="I78" s="55">
        <v>0</v>
      </c>
      <c r="J78" s="29">
        <v>135211.6</v>
      </c>
      <c r="K78" s="29">
        <v>473240.6</v>
      </c>
      <c r="L78" s="36">
        <f t="shared" si="22"/>
        <v>473240.6</v>
      </c>
      <c r="M78" s="43">
        <f t="shared" si="23"/>
        <v>70</v>
      </c>
      <c r="N78" s="61">
        <f t="shared" si="18"/>
        <v>0</v>
      </c>
      <c r="O78" s="61">
        <f t="shared" si="19"/>
        <v>0</v>
      </c>
      <c r="P78" s="44">
        <f t="shared" si="24"/>
        <v>10</v>
      </c>
      <c r="Q78" s="74">
        <f t="shared" si="20"/>
        <v>0</v>
      </c>
      <c r="R78" s="44">
        <f t="shared" si="21"/>
        <v>20</v>
      </c>
      <c r="S78" s="43">
        <f t="shared" si="26"/>
        <v>30</v>
      </c>
      <c r="T78" s="69">
        <v>2487</v>
      </c>
      <c r="U78" s="67">
        <v>276</v>
      </c>
      <c r="V78" s="124">
        <f t="shared" si="25"/>
        <v>11.1</v>
      </c>
    </row>
    <row r="79" spans="1:22" ht="38.25" x14ac:dyDescent="0.25">
      <c r="A79" s="8">
        <v>72</v>
      </c>
      <c r="B79" s="9" t="s">
        <v>29</v>
      </c>
      <c r="C79" s="16" t="s">
        <v>31</v>
      </c>
      <c r="D79" s="10" t="s">
        <v>152</v>
      </c>
      <c r="E79" s="10">
        <v>2</v>
      </c>
      <c r="F79" s="110" t="s">
        <v>154</v>
      </c>
      <c r="G79" s="24">
        <v>546019</v>
      </c>
      <c r="H79" s="79">
        <v>70982.47</v>
      </c>
      <c r="I79" s="55">
        <v>0</v>
      </c>
      <c r="J79" s="29">
        <v>92823.23</v>
      </c>
      <c r="K79" s="29">
        <v>382213.3</v>
      </c>
      <c r="L79" s="36">
        <f t="shared" si="22"/>
        <v>382213.3</v>
      </c>
      <c r="M79" s="43">
        <f t="shared" si="23"/>
        <v>70</v>
      </c>
      <c r="N79" s="61">
        <f t="shared" si="18"/>
        <v>0</v>
      </c>
      <c r="O79" s="61">
        <f t="shared" si="19"/>
        <v>0</v>
      </c>
      <c r="P79" s="44">
        <f t="shared" si="24"/>
        <v>13</v>
      </c>
      <c r="Q79" s="74">
        <f t="shared" si="20"/>
        <v>0</v>
      </c>
      <c r="R79" s="44">
        <f t="shared" si="21"/>
        <v>17</v>
      </c>
      <c r="S79" s="43">
        <f t="shared" si="26"/>
        <v>30</v>
      </c>
      <c r="T79" s="69">
        <v>2487</v>
      </c>
      <c r="U79" s="67">
        <v>276</v>
      </c>
      <c r="V79" s="124">
        <f t="shared" si="25"/>
        <v>11.1</v>
      </c>
    </row>
    <row r="80" spans="1:22" ht="38.25" x14ac:dyDescent="0.25">
      <c r="A80" s="8">
        <v>73</v>
      </c>
      <c r="B80" s="9" t="s">
        <v>29</v>
      </c>
      <c r="C80" s="16" t="s">
        <v>31</v>
      </c>
      <c r="D80" s="10" t="s">
        <v>34</v>
      </c>
      <c r="E80" s="10">
        <v>2</v>
      </c>
      <c r="F80" s="110" t="s">
        <v>155</v>
      </c>
      <c r="G80" s="24">
        <v>1434670.53</v>
      </c>
      <c r="H80" s="79">
        <v>430401.16</v>
      </c>
      <c r="I80" s="55">
        <v>0</v>
      </c>
      <c r="J80" s="29">
        <v>0</v>
      </c>
      <c r="K80" s="29">
        <v>1004269.37</v>
      </c>
      <c r="L80" s="36">
        <f t="shared" si="22"/>
        <v>1004269.37</v>
      </c>
      <c r="M80" s="43">
        <f t="shared" si="23"/>
        <v>70</v>
      </c>
      <c r="N80" s="61">
        <f t="shared" si="18"/>
        <v>0</v>
      </c>
      <c r="O80" s="61">
        <f t="shared" si="19"/>
        <v>0</v>
      </c>
      <c r="P80" s="44">
        <f t="shared" si="24"/>
        <v>30</v>
      </c>
      <c r="Q80" s="74">
        <f t="shared" si="20"/>
        <v>0</v>
      </c>
      <c r="R80" s="44">
        <f t="shared" si="21"/>
        <v>0</v>
      </c>
      <c r="S80" s="43">
        <f t="shared" si="26"/>
        <v>30</v>
      </c>
      <c r="T80" s="69">
        <v>2487</v>
      </c>
      <c r="U80" s="67">
        <v>2153</v>
      </c>
      <c r="V80" s="124">
        <f t="shared" si="25"/>
        <v>86.57</v>
      </c>
    </row>
    <row r="81" spans="1:22" ht="38.25" x14ac:dyDescent="0.25">
      <c r="A81" s="8">
        <v>74</v>
      </c>
      <c r="B81" s="9" t="s">
        <v>29</v>
      </c>
      <c r="C81" s="16" t="s">
        <v>31</v>
      </c>
      <c r="D81" s="10" t="s">
        <v>34</v>
      </c>
      <c r="E81" s="10">
        <v>2</v>
      </c>
      <c r="F81" s="110" t="s">
        <v>156</v>
      </c>
      <c r="G81" s="24">
        <v>779501</v>
      </c>
      <c r="H81" s="79">
        <v>233850.3</v>
      </c>
      <c r="I81" s="55">
        <v>0</v>
      </c>
      <c r="J81" s="29">
        <v>0</v>
      </c>
      <c r="K81" s="29">
        <v>545650.69999999995</v>
      </c>
      <c r="L81" s="36">
        <f t="shared" si="22"/>
        <v>545650.69999999995</v>
      </c>
      <c r="M81" s="43">
        <f t="shared" si="23"/>
        <v>70</v>
      </c>
      <c r="N81" s="61">
        <f t="shared" si="18"/>
        <v>0</v>
      </c>
      <c r="O81" s="61">
        <f t="shared" si="19"/>
        <v>0</v>
      </c>
      <c r="P81" s="44">
        <f t="shared" si="24"/>
        <v>30</v>
      </c>
      <c r="Q81" s="74">
        <f t="shared" si="20"/>
        <v>0</v>
      </c>
      <c r="R81" s="44">
        <f t="shared" si="21"/>
        <v>0</v>
      </c>
      <c r="S81" s="43">
        <f t="shared" si="26"/>
        <v>30</v>
      </c>
      <c r="T81" s="69">
        <v>2487</v>
      </c>
      <c r="U81" s="67">
        <v>2153</v>
      </c>
      <c r="V81" s="124">
        <f t="shared" si="25"/>
        <v>86.57</v>
      </c>
    </row>
    <row r="82" spans="1:22" ht="25.5" x14ac:dyDescent="0.25">
      <c r="A82" s="8">
        <v>75</v>
      </c>
      <c r="B82" s="9" t="s">
        <v>29</v>
      </c>
      <c r="C82" s="9" t="s">
        <v>75</v>
      </c>
      <c r="D82" s="10" t="s">
        <v>157</v>
      </c>
      <c r="E82" s="10">
        <v>2</v>
      </c>
      <c r="F82" s="110" t="s">
        <v>158</v>
      </c>
      <c r="G82" s="24">
        <v>233700</v>
      </c>
      <c r="H82" s="79">
        <v>23370</v>
      </c>
      <c r="I82" s="55">
        <v>0</v>
      </c>
      <c r="J82" s="29">
        <v>46740</v>
      </c>
      <c r="K82" s="29">
        <v>163590</v>
      </c>
      <c r="L82" s="36">
        <f t="shared" si="22"/>
        <v>163590</v>
      </c>
      <c r="M82" s="43">
        <f t="shared" si="23"/>
        <v>70</v>
      </c>
      <c r="N82" s="61">
        <f t="shared" si="18"/>
        <v>0</v>
      </c>
      <c r="O82" s="61">
        <f t="shared" si="19"/>
        <v>0</v>
      </c>
      <c r="P82" s="44">
        <f t="shared" si="24"/>
        <v>10</v>
      </c>
      <c r="Q82" s="74">
        <f t="shared" si="20"/>
        <v>0</v>
      </c>
      <c r="R82" s="44">
        <f t="shared" si="21"/>
        <v>20</v>
      </c>
      <c r="S82" s="43">
        <f t="shared" si="26"/>
        <v>30</v>
      </c>
      <c r="T82" s="69">
        <v>2444</v>
      </c>
      <c r="U82" s="67">
        <v>25</v>
      </c>
      <c r="V82" s="124">
        <f t="shared" si="25"/>
        <v>1.02</v>
      </c>
    </row>
    <row r="83" spans="1:22" ht="25.5" x14ac:dyDescent="0.25">
      <c r="A83" s="8">
        <v>76</v>
      </c>
      <c r="B83" s="9" t="s">
        <v>29</v>
      </c>
      <c r="C83" s="9" t="s">
        <v>75</v>
      </c>
      <c r="D83" s="10" t="s">
        <v>159</v>
      </c>
      <c r="E83" s="10">
        <v>2</v>
      </c>
      <c r="F83" s="110" t="s">
        <v>160</v>
      </c>
      <c r="G83" s="24">
        <v>73500</v>
      </c>
      <c r="H83" s="79">
        <v>7350</v>
      </c>
      <c r="I83" s="55">
        <v>0</v>
      </c>
      <c r="J83" s="29">
        <v>14700</v>
      </c>
      <c r="K83" s="29">
        <v>51450</v>
      </c>
      <c r="L83" s="36">
        <f t="shared" si="22"/>
        <v>51450</v>
      </c>
      <c r="M83" s="43">
        <f t="shared" si="23"/>
        <v>70</v>
      </c>
      <c r="N83" s="61">
        <f t="shared" si="18"/>
        <v>0</v>
      </c>
      <c r="O83" s="61">
        <f t="shared" si="19"/>
        <v>0</v>
      </c>
      <c r="P83" s="44">
        <f t="shared" si="24"/>
        <v>10</v>
      </c>
      <c r="Q83" s="74">
        <f t="shared" si="20"/>
        <v>0</v>
      </c>
      <c r="R83" s="44">
        <f t="shared" si="21"/>
        <v>20</v>
      </c>
      <c r="S83" s="43">
        <f t="shared" si="26"/>
        <v>30</v>
      </c>
      <c r="T83" s="69">
        <v>2444</v>
      </c>
      <c r="U83" s="67">
        <v>20</v>
      </c>
      <c r="V83" s="124">
        <f t="shared" si="25"/>
        <v>0.82</v>
      </c>
    </row>
    <row r="84" spans="1:22" ht="25.5" x14ac:dyDescent="0.25">
      <c r="A84" s="8">
        <v>77</v>
      </c>
      <c r="B84" s="9" t="s">
        <v>29</v>
      </c>
      <c r="C84" s="9" t="s">
        <v>75</v>
      </c>
      <c r="D84" s="10" t="s">
        <v>161</v>
      </c>
      <c r="E84" s="10">
        <v>2</v>
      </c>
      <c r="F84" s="110" t="s">
        <v>162</v>
      </c>
      <c r="G84" s="24">
        <v>73500</v>
      </c>
      <c r="H84" s="79">
        <v>7350</v>
      </c>
      <c r="I84" s="55">
        <v>0</v>
      </c>
      <c r="J84" s="29">
        <v>14700</v>
      </c>
      <c r="K84" s="29">
        <v>51450</v>
      </c>
      <c r="L84" s="36">
        <f t="shared" si="22"/>
        <v>51450</v>
      </c>
      <c r="M84" s="43">
        <f t="shared" si="23"/>
        <v>70</v>
      </c>
      <c r="N84" s="61">
        <f t="shared" si="18"/>
        <v>0</v>
      </c>
      <c r="O84" s="61">
        <f t="shared" si="19"/>
        <v>0</v>
      </c>
      <c r="P84" s="44">
        <f t="shared" si="24"/>
        <v>10</v>
      </c>
      <c r="Q84" s="74">
        <f t="shared" si="20"/>
        <v>0</v>
      </c>
      <c r="R84" s="44">
        <f t="shared" si="21"/>
        <v>20</v>
      </c>
      <c r="S84" s="43">
        <f t="shared" si="26"/>
        <v>30</v>
      </c>
      <c r="T84" s="69">
        <v>2444</v>
      </c>
      <c r="U84" s="67">
        <v>80</v>
      </c>
      <c r="V84" s="124">
        <f t="shared" si="25"/>
        <v>3.27</v>
      </c>
    </row>
    <row r="85" spans="1:22" ht="25.5" x14ac:dyDescent="0.25">
      <c r="A85" s="8">
        <v>78</v>
      </c>
      <c r="B85" s="9" t="s">
        <v>29</v>
      </c>
      <c r="C85" s="9" t="s">
        <v>75</v>
      </c>
      <c r="D85" s="10" t="s">
        <v>163</v>
      </c>
      <c r="E85" s="10">
        <v>2</v>
      </c>
      <c r="F85" s="110" t="s">
        <v>164</v>
      </c>
      <c r="G85" s="24">
        <v>163300</v>
      </c>
      <c r="H85" s="79">
        <v>16330</v>
      </c>
      <c r="I85" s="55">
        <v>0</v>
      </c>
      <c r="J85" s="29">
        <v>32660</v>
      </c>
      <c r="K85" s="29">
        <v>114310</v>
      </c>
      <c r="L85" s="36">
        <f t="shared" si="22"/>
        <v>114310</v>
      </c>
      <c r="M85" s="43">
        <f t="shared" si="23"/>
        <v>70</v>
      </c>
      <c r="N85" s="61">
        <f t="shared" si="18"/>
        <v>0</v>
      </c>
      <c r="O85" s="61">
        <f t="shared" si="19"/>
        <v>0</v>
      </c>
      <c r="P85" s="44">
        <f t="shared" si="24"/>
        <v>10</v>
      </c>
      <c r="Q85" s="74">
        <f t="shared" si="20"/>
        <v>0</v>
      </c>
      <c r="R85" s="44">
        <f t="shared" si="21"/>
        <v>20</v>
      </c>
      <c r="S85" s="43">
        <f t="shared" si="26"/>
        <v>30</v>
      </c>
      <c r="T85" s="69">
        <v>2444</v>
      </c>
      <c r="U85" s="67">
        <v>30</v>
      </c>
      <c r="V85" s="124">
        <f t="shared" si="25"/>
        <v>1.23</v>
      </c>
    </row>
    <row r="86" spans="1:22" ht="25.5" x14ac:dyDescent="0.25">
      <c r="A86" s="8">
        <v>79</v>
      </c>
      <c r="B86" s="9" t="s">
        <v>29</v>
      </c>
      <c r="C86" s="9" t="s">
        <v>75</v>
      </c>
      <c r="D86" s="10" t="s">
        <v>165</v>
      </c>
      <c r="E86" s="10">
        <v>2</v>
      </c>
      <c r="F86" s="110" t="s">
        <v>166</v>
      </c>
      <c r="G86" s="24">
        <v>167900</v>
      </c>
      <c r="H86" s="79">
        <v>16790</v>
      </c>
      <c r="I86" s="55">
        <v>0</v>
      </c>
      <c r="J86" s="29">
        <v>33580</v>
      </c>
      <c r="K86" s="29">
        <v>117530</v>
      </c>
      <c r="L86" s="36">
        <f t="shared" si="22"/>
        <v>117530</v>
      </c>
      <c r="M86" s="43">
        <f t="shared" si="23"/>
        <v>70</v>
      </c>
      <c r="N86" s="61">
        <f t="shared" si="18"/>
        <v>0</v>
      </c>
      <c r="O86" s="61">
        <f t="shared" si="19"/>
        <v>0</v>
      </c>
      <c r="P86" s="44">
        <f t="shared" si="24"/>
        <v>10</v>
      </c>
      <c r="Q86" s="74">
        <f t="shared" si="20"/>
        <v>0</v>
      </c>
      <c r="R86" s="44">
        <f t="shared" si="21"/>
        <v>20</v>
      </c>
      <c r="S86" s="43">
        <f t="shared" si="26"/>
        <v>30</v>
      </c>
      <c r="T86" s="69">
        <v>2444</v>
      </c>
      <c r="U86" s="67">
        <v>30</v>
      </c>
      <c r="V86" s="124">
        <f t="shared" si="25"/>
        <v>1.23</v>
      </c>
    </row>
    <row r="87" spans="1:22" ht="25.5" x14ac:dyDescent="0.25">
      <c r="A87" s="8">
        <v>80</v>
      </c>
      <c r="B87" s="9" t="s">
        <v>29</v>
      </c>
      <c r="C87" s="9" t="s">
        <v>75</v>
      </c>
      <c r="D87" s="10" t="s">
        <v>167</v>
      </c>
      <c r="E87" s="10">
        <v>2</v>
      </c>
      <c r="F87" s="110" t="s">
        <v>168</v>
      </c>
      <c r="G87" s="24">
        <v>231800</v>
      </c>
      <c r="H87" s="79">
        <v>23180</v>
      </c>
      <c r="I87" s="55">
        <v>0</v>
      </c>
      <c r="J87" s="29">
        <v>46360</v>
      </c>
      <c r="K87" s="29">
        <v>162260</v>
      </c>
      <c r="L87" s="36">
        <f t="shared" si="22"/>
        <v>162260</v>
      </c>
      <c r="M87" s="43">
        <f t="shared" si="23"/>
        <v>70</v>
      </c>
      <c r="N87" s="61">
        <f t="shared" si="18"/>
        <v>0</v>
      </c>
      <c r="O87" s="61">
        <f t="shared" si="19"/>
        <v>0</v>
      </c>
      <c r="P87" s="44">
        <f t="shared" si="24"/>
        <v>10</v>
      </c>
      <c r="Q87" s="74">
        <f t="shared" si="20"/>
        <v>0</v>
      </c>
      <c r="R87" s="44">
        <f t="shared" si="21"/>
        <v>20</v>
      </c>
      <c r="S87" s="43">
        <f t="shared" si="26"/>
        <v>30</v>
      </c>
      <c r="T87" s="69">
        <v>2444</v>
      </c>
      <c r="U87" s="67">
        <v>22</v>
      </c>
      <c r="V87" s="124">
        <f t="shared" si="25"/>
        <v>0.9</v>
      </c>
    </row>
    <row r="88" spans="1:22" ht="25.5" customHeight="1" x14ac:dyDescent="0.25">
      <c r="A88" s="8">
        <v>81</v>
      </c>
      <c r="B88" s="9" t="s">
        <v>29</v>
      </c>
      <c r="C88" s="9" t="s">
        <v>75</v>
      </c>
      <c r="D88" s="10" t="s">
        <v>169</v>
      </c>
      <c r="E88" s="10">
        <v>2</v>
      </c>
      <c r="F88" s="110" t="s">
        <v>170</v>
      </c>
      <c r="G88" s="24">
        <v>177700</v>
      </c>
      <c r="H88" s="79">
        <v>17770</v>
      </c>
      <c r="I88" s="55">
        <v>0</v>
      </c>
      <c r="J88" s="29">
        <v>35540</v>
      </c>
      <c r="K88" s="29">
        <v>124390</v>
      </c>
      <c r="L88" s="36">
        <f t="shared" si="22"/>
        <v>124390</v>
      </c>
      <c r="M88" s="43">
        <f t="shared" si="23"/>
        <v>70</v>
      </c>
      <c r="N88" s="61">
        <f t="shared" si="18"/>
        <v>0</v>
      </c>
      <c r="O88" s="61">
        <f t="shared" si="19"/>
        <v>0</v>
      </c>
      <c r="P88" s="44">
        <f t="shared" si="24"/>
        <v>10</v>
      </c>
      <c r="Q88" s="74">
        <f t="shared" si="20"/>
        <v>0</v>
      </c>
      <c r="R88" s="44">
        <f t="shared" si="21"/>
        <v>20</v>
      </c>
      <c r="S88" s="43">
        <f t="shared" si="26"/>
        <v>30</v>
      </c>
      <c r="T88" s="69">
        <v>2444</v>
      </c>
      <c r="U88" s="67">
        <v>25</v>
      </c>
      <c r="V88" s="124">
        <f t="shared" si="25"/>
        <v>1.02</v>
      </c>
    </row>
    <row r="89" spans="1:22" ht="25.5" x14ac:dyDescent="0.25">
      <c r="A89" s="8">
        <v>82</v>
      </c>
      <c r="B89" s="9" t="s">
        <v>29</v>
      </c>
      <c r="C89" s="9" t="s">
        <v>75</v>
      </c>
      <c r="D89" s="10" t="s">
        <v>171</v>
      </c>
      <c r="E89" s="10">
        <v>2</v>
      </c>
      <c r="F89" s="110" t="s">
        <v>172</v>
      </c>
      <c r="G89" s="24">
        <v>166000</v>
      </c>
      <c r="H89" s="79">
        <v>16600</v>
      </c>
      <c r="I89" s="55">
        <v>0</v>
      </c>
      <c r="J89" s="29">
        <v>33200</v>
      </c>
      <c r="K89" s="29">
        <v>116200</v>
      </c>
      <c r="L89" s="36">
        <f t="shared" si="22"/>
        <v>116200</v>
      </c>
      <c r="M89" s="43">
        <f t="shared" si="23"/>
        <v>70</v>
      </c>
      <c r="N89" s="61">
        <f t="shared" si="18"/>
        <v>0</v>
      </c>
      <c r="O89" s="61">
        <f t="shared" si="19"/>
        <v>0</v>
      </c>
      <c r="P89" s="44">
        <f t="shared" si="24"/>
        <v>10</v>
      </c>
      <c r="Q89" s="74">
        <f t="shared" si="20"/>
        <v>0</v>
      </c>
      <c r="R89" s="44">
        <f t="shared" si="21"/>
        <v>20</v>
      </c>
      <c r="S89" s="43">
        <f t="shared" si="26"/>
        <v>30</v>
      </c>
      <c r="T89" s="69">
        <v>2444</v>
      </c>
      <c r="U89" s="67">
        <v>30</v>
      </c>
      <c r="V89" s="124">
        <f t="shared" si="25"/>
        <v>1.23</v>
      </c>
    </row>
    <row r="90" spans="1:22" ht="29.25" customHeight="1" x14ac:dyDescent="0.25">
      <c r="A90" s="8">
        <v>83</v>
      </c>
      <c r="B90" s="9" t="s">
        <v>29</v>
      </c>
      <c r="C90" s="9" t="s">
        <v>75</v>
      </c>
      <c r="D90" s="10" t="s">
        <v>173</v>
      </c>
      <c r="E90" s="10">
        <v>2</v>
      </c>
      <c r="F90" s="110" t="s">
        <v>174</v>
      </c>
      <c r="G90" s="24">
        <v>145700</v>
      </c>
      <c r="H90" s="79">
        <v>14570</v>
      </c>
      <c r="I90" s="55">
        <v>0</v>
      </c>
      <c r="J90" s="29">
        <v>29140</v>
      </c>
      <c r="K90" s="29">
        <v>101990</v>
      </c>
      <c r="L90" s="36">
        <f t="shared" si="22"/>
        <v>101990</v>
      </c>
      <c r="M90" s="43">
        <f t="shared" si="23"/>
        <v>70</v>
      </c>
      <c r="N90" s="61">
        <f t="shared" si="18"/>
        <v>0</v>
      </c>
      <c r="O90" s="61">
        <f t="shared" si="19"/>
        <v>0</v>
      </c>
      <c r="P90" s="44">
        <f t="shared" si="24"/>
        <v>10</v>
      </c>
      <c r="Q90" s="74">
        <f t="shared" si="20"/>
        <v>0</v>
      </c>
      <c r="R90" s="44">
        <f t="shared" si="21"/>
        <v>20</v>
      </c>
      <c r="S90" s="43">
        <f t="shared" si="26"/>
        <v>30</v>
      </c>
      <c r="T90" s="69">
        <v>2444</v>
      </c>
      <c r="U90" s="67">
        <v>20</v>
      </c>
      <c r="V90" s="124">
        <f t="shared" si="25"/>
        <v>0.82</v>
      </c>
    </row>
    <row r="91" spans="1:22" ht="25.5" x14ac:dyDescent="0.25">
      <c r="A91" s="8">
        <v>84</v>
      </c>
      <c r="B91" s="9" t="s">
        <v>29</v>
      </c>
      <c r="C91" s="9" t="s">
        <v>75</v>
      </c>
      <c r="D91" s="10" t="s">
        <v>175</v>
      </c>
      <c r="E91" s="10">
        <v>2</v>
      </c>
      <c r="F91" s="110" t="s">
        <v>176</v>
      </c>
      <c r="G91" s="24">
        <v>146200</v>
      </c>
      <c r="H91" s="79">
        <v>14620</v>
      </c>
      <c r="I91" s="55">
        <v>0</v>
      </c>
      <c r="J91" s="29">
        <v>29240</v>
      </c>
      <c r="K91" s="29">
        <v>102340</v>
      </c>
      <c r="L91" s="36">
        <f t="shared" si="22"/>
        <v>102340</v>
      </c>
      <c r="M91" s="43">
        <f t="shared" si="23"/>
        <v>70</v>
      </c>
      <c r="N91" s="61">
        <f t="shared" si="18"/>
        <v>0</v>
      </c>
      <c r="O91" s="61">
        <f t="shared" si="19"/>
        <v>0</v>
      </c>
      <c r="P91" s="44">
        <f t="shared" si="24"/>
        <v>10</v>
      </c>
      <c r="Q91" s="74">
        <f t="shared" si="20"/>
        <v>0</v>
      </c>
      <c r="R91" s="44">
        <f t="shared" si="21"/>
        <v>20</v>
      </c>
      <c r="S91" s="43">
        <f t="shared" si="26"/>
        <v>30</v>
      </c>
      <c r="T91" s="69">
        <v>2444</v>
      </c>
      <c r="U91" s="67">
        <v>25</v>
      </c>
      <c r="V91" s="124">
        <f t="shared" si="25"/>
        <v>1.02</v>
      </c>
    </row>
    <row r="92" spans="1:22" ht="25.5" x14ac:dyDescent="0.25">
      <c r="A92" s="8">
        <v>85</v>
      </c>
      <c r="B92" s="9" t="s">
        <v>29</v>
      </c>
      <c r="C92" s="9" t="s">
        <v>75</v>
      </c>
      <c r="D92" s="10" t="s">
        <v>177</v>
      </c>
      <c r="E92" s="10">
        <v>2</v>
      </c>
      <c r="F92" s="110" t="s">
        <v>178</v>
      </c>
      <c r="G92" s="24">
        <v>177700</v>
      </c>
      <c r="H92" s="79">
        <v>17770</v>
      </c>
      <c r="I92" s="55">
        <v>0</v>
      </c>
      <c r="J92" s="29">
        <v>35540</v>
      </c>
      <c r="K92" s="29">
        <v>124390</v>
      </c>
      <c r="L92" s="36">
        <f t="shared" si="22"/>
        <v>124390</v>
      </c>
      <c r="M92" s="43">
        <f t="shared" si="23"/>
        <v>70</v>
      </c>
      <c r="N92" s="61">
        <f t="shared" si="18"/>
        <v>0</v>
      </c>
      <c r="O92" s="61">
        <f t="shared" si="19"/>
        <v>0</v>
      </c>
      <c r="P92" s="44">
        <f t="shared" si="24"/>
        <v>10</v>
      </c>
      <c r="Q92" s="74">
        <f t="shared" si="20"/>
        <v>0</v>
      </c>
      <c r="R92" s="44">
        <f t="shared" si="21"/>
        <v>20</v>
      </c>
      <c r="S92" s="43">
        <f t="shared" si="26"/>
        <v>30</v>
      </c>
      <c r="T92" s="69">
        <v>2444</v>
      </c>
      <c r="U92" s="67">
        <v>20</v>
      </c>
      <c r="V92" s="124">
        <f t="shared" si="25"/>
        <v>0.82</v>
      </c>
    </row>
    <row r="93" spans="1:22" ht="38.25" x14ac:dyDescent="0.25">
      <c r="A93" s="8">
        <v>86</v>
      </c>
      <c r="B93" s="9" t="s">
        <v>29</v>
      </c>
      <c r="C93" s="9" t="s">
        <v>75</v>
      </c>
      <c r="D93" s="10" t="s">
        <v>179</v>
      </c>
      <c r="E93" s="10">
        <v>2</v>
      </c>
      <c r="F93" s="110" t="s">
        <v>180</v>
      </c>
      <c r="G93" s="24">
        <v>116100</v>
      </c>
      <c r="H93" s="79">
        <v>11610</v>
      </c>
      <c r="I93" s="55">
        <v>0</v>
      </c>
      <c r="J93" s="29">
        <v>23220</v>
      </c>
      <c r="K93" s="29">
        <v>81270</v>
      </c>
      <c r="L93" s="36">
        <f t="shared" si="22"/>
        <v>81270</v>
      </c>
      <c r="M93" s="43">
        <f t="shared" si="23"/>
        <v>70</v>
      </c>
      <c r="N93" s="61">
        <f t="shared" si="18"/>
        <v>0</v>
      </c>
      <c r="O93" s="61">
        <f t="shared" si="19"/>
        <v>0</v>
      </c>
      <c r="P93" s="44">
        <f t="shared" si="24"/>
        <v>10</v>
      </c>
      <c r="Q93" s="74">
        <f t="shared" si="20"/>
        <v>0</v>
      </c>
      <c r="R93" s="44">
        <f t="shared" si="21"/>
        <v>20</v>
      </c>
      <c r="S93" s="43">
        <f t="shared" si="26"/>
        <v>30</v>
      </c>
      <c r="T93" s="69">
        <v>2444</v>
      </c>
      <c r="U93" s="67">
        <v>35</v>
      </c>
      <c r="V93" s="124">
        <f t="shared" si="25"/>
        <v>1.43</v>
      </c>
    </row>
    <row r="94" spans="1:22" ht="25.5" x14ac:dyDescent="0.25">
      <c r="A94" s="8">
        <v>87</v>
      </c>
      <c r="B94" s="9" t="s">
        <v>29</v>
      </c>
      <c r="C94" s="9" t="s">
        <v>75</v>
      </c>
      <c r="D94" s="10" t="s">
        <v>181</v>
      </c>
      <c r="E94" s="10">
        <v>2</v>
      </c>
      <c r="F94" s="110" t="s">
        <v>182</v>
      </c>
      <c r="G94" s="24">
        <v>178700</v>
      </c>
      <c r="H94" s="79">
        <v>17870</v>
      </c>
      <c r="I94" s="55">
        <v>0</v>
      </c>
      <c r="J94" s="29">
        <v>35740</v>
      </c>
      <c r="K94" s="29">
        <v>125090</v>
      </c>
      <c r="L94" s="36">
        <f t="shared" si="22"/>
        <v>125090</v>
      </c>
      <c r="M94" s="43">
        <f t="shared" si="23"/>
        <v>70</v>
      </c>
      <c r="N94" s="61">
        <f t="shared" si="18"/>
        <v>0</v>
      </c>
      <c r="O94" s="61">
        <f t="shared" si="19"/>
        <v>0</v>
      </c>
      <c r="P94" s="44">
        <f t="shared" si="24"/>
        <v>10</v>
      </c>
      <c r="Q94" s="74">
        <f t="shared" si="20"/>
        <v>0</v>
      </c>
      <c r="R94" s="44">
        <f t="shared" si="21"/>
        <v>20</v>
      </c>
      <c r="S94" s="43">
        <f t="shared" si="26"/>
        <v>30</v>
      </c>
      <c r="T94" s="69">
        <v>2444</v>
      </c>
      <c r="U94" s="67">
        <v>30</v>
      </c>
      <c r="V94" s="124">
        <f t="shared" si="25"/>
        <v>1.23</v>
      </c>
    </row>
    <row r="95" spans="1:22" ht="25.5" x14ac:dyDescent="0.25">
      <c r="A95" s="8">
        <v>88</v>
      </c>
      <c r="B95" s="9" t="s">
        <v>29</v>
      </c>
      <c r="C95" s="9" t="s">
        <v>75</v>
      </c>
      <c r="D95" s="10" t="s">
        <v>183</v>
      </c>
      <c r="E95" s="10">
        <v>2</v>
      </c>
      <c r="F95" s="110" t="s">
        <v>184</v>
      </c>
      <c r="G95" s="24">
        <v>111900</v>
      </c>
      <c r="H95" s="79">
        <v>11190</v>
      </c>
      <c r="I95" s="55">
        <v>0</v>
      </c>
      <c r="J95" s="29">
        <v>22380</v>
      </c>
      <c r="K95" s="29">
        <v>78330</v>
      </c>
      <c r="L95" s="36">
        <f t="shared" si="22"/>
        <v>78330</v>
      </c>
      <c r="M95" s="43">
        <f t="shared" si="23"/>
        <v>70</v>
      </c>
      <c r="N95" s="61">
        <f t="shared" si="18"/>
        <v>0</v>
      </c>
      <c r="O95" s="61">
        <f t="shared" si="19"/>
        <v>0</v>
      </c>
      <c r="P95" s="44">
        <f t="shared" si="24"/>
        <v>10</v>
      </c>
      <c r="Q95" s="74">
        <f t="shared" si="20"/>
        <v>0</v>
      </c>
      <c r="R95" s="44">
        <f t="shared" si="21"/>
        <v>20</v>
      </c>
      <c r="S95" s="43">
        <f t="shared" si="26"/>
        <v>30</v>
      </c>
      <c r="T95" s="69">
        <v>2444</v>
      </c>
      <c r="U95" s="67">
        <v>35</v>
      </c>
      <c r="V95" s="124">
        <f t="shared" si="25"/>
        <v>1.43</v>
      </c>
    </row>
    <row r="96" spans="1:22" ht="25.5" x14ac:dyDescent="0.25">
      <c r="A96" s="8">
        <v>89</v>
      </c>
      <c r="B96" s="9" t="s">
        <v>29</v>
      </c>
      <c r="C96" s="9" t="s">
        <v>75</v>
      </c>
      <c r="D96" s="10" t="s">
        <v>185</v>
      </c>
      <c r="E96" s="10">
        <v>2</v>
      </c>
      <c r="F96" s="110" t="s">
        <v>186</v>
      </c>
      <c r="G96" s="24">
        <v>166500</v>
      </c>
      <c r="H96" s="79">
        <v>16650</v>
      </c>
      <c r="I96" s="55">
        <v>0</v>
      </c>
      <c r="J96" s="29">
        <v>33300</v>
      </c>
      <c r="K96" s="29">
        <v>116550</v>
      </c>
      <c r="L96" s="36">
        <f t="shared" si="22"/>
        <v>116550</v>
      </c>
      <c r="M96" s="43">
        <f t="shared" si="23"/>
        <v>70</v>
      </c>
      <c r="N96" s="61">
        <f t="shared" si="18"/>
        <v>0</v>
      </c>
      <c r="O96" s="61">
        <f t="shared" si="19"/>
        <v>0</v>
      </c>
      <c r="P96" s="44">
        <f t="shared" si="24"/>
        <v>10</v>
      </c>
      <c r="Q96" s="74">
        <f t="shared" si="20"/>
        <v>0</v>
      </c>
      <c r="R96" s="44">
        <f t="shared" si="21"/>
        <v>20</v>
      </c>
      <c r="S96" s="43">
        <f t="shared" si="26"/>
        <v>30</v>
      </c>
      <c r="T96" s="69">
        <v>2444</v>
      </c>
      <c r="U96" s="67">
        <v>30</v>
      </c>
      <c r="V96" s="124">
        <f t="shared" si="25"/>
        <v>1.23</v>
      </c>
    </row>
    <row r="97" spans="1:22" ht="25.5" x14ac:dyDescent="0.25">
      <c r="A97" s="8">
        <v>90</v>
      </c>
      <c r="B97" s="9" t="s">
        <v>29</v>
      </c>
      <c r="C97" s="9" t="s">
        <v>75</v>
      </c>
      <c r="D97" s="10" t="s">
        <v>187</v>
      </c>
      <c r="E97" s="10">
        <v>2</v>
      </c>
      <c r="F97" s="110" t="s">
        <v>188</v>
      </c>
      <c r="G97" s="24">
        <v>330500</v>
      </c>
      <c r="H97" s="79">
        <v>33050</v>
      </c>
      <c r="I97" s="55">
        <v>0</v>
      </c>
      <c r="J97" s="29">
        <v>66100</v>
      </c>
      <c r="K97" s="29">
        <v>231350</v>
      </c>
      <c r="L97" s="36">
        <f t="shared" si="22"/>
        <v>231350</v>
      </c>
      <c r="M97" s="43">
        <f t="shared" si="23"/>
        <v>70</v>
      </c>
      <c r="N97" s="61">
        <f t="shared" si="18"/>
        <v>0</v>
      </c>
      <c r="O97" s="61">
        <f t="shared" si="19"/>
        <v>0</v>
      </c>
      <c r="P97" s="44">
        <f t="shared" si="24"/>
        <v>10</v>
      </c>
      <c r="Q97" s="74">
        <f t="shared" si="20"/>
        <v>0</v>
      </c>
      <c r="R97" s="44">
        <f t="shared" si="21"/>
        <v>20</v>
      </c>
      <c r="S97" s="43">
        <f t="shared" si="26"/>
        <v>30</v>
      </c>
      <c r="T97" s="69">
        <v>2444</v>
      </c>
      <c r="U97" s="67">
        <v>50</v>
      </c>
      <c r="V97" s="124">
        <f t="shared" si="25"/>
        <v>2.0499999999999998</v>
      </c>
    </row>
    <row r="98" spans="1:22" ht="25.5" x14ac:dyDescent="0.25">
      <c r="A98" s="8">
        <v>91</v>
      </c>
      <c r="B98" s="9" t="s">
        <v>29</v>
      </c>
      <c r="C98" s="9" t="s">
        <v>75</v>
      </c>
      <c r="D98" s="10" t="s">
        <v>189</v>
      </c>
      <c r="E98" s="10">
        <v>2</v>
      </c>
      <c r="F98" s="110" t="s">
        <v>190</v>
      </c>
      <c r="G98" s="24">
        <v>168200</v>
      </c>
      <c r="H98" s="79">
        <v>16820</v>
      </c>
      <c r="I98" s="55">
        <v>0</v>
      </c>
      <c r="J98" s="29">
        <v>33640</v>
      </c>
      <c r="K98" s="29">
        <v>117740</v>
      </c>
      <c r="L98" s="36">
        <f t="shared" si="22"/>
        <v>117740</v>
      </c>
      <c r="M98" s="43">
        <f t="shared" si="23"/>
        <v>70</v>
      </c>
      <c r="N98" s="61">
        <f t="shared" si="18"/>
        <v>0</v>
      </c>
      <c r="O98" s="61">
        <f t="shared" si="19"/>
        <v>0</v>
      </c>
      <c r="P98" s="44">
        <f t="shared" si="24"/>
        <v>10</v>
      </c>
      <c r="Q98" s="74">
        <f t="shared" si="20"/>
        <v>0</v>
      </c>
      <c r="R98" s="44">
        <f t="shared" si="21"/>
        <v>20</v>
      </c>
      <c r="S98" s="43">
        <f t="shared" si="26"/>
        <v>30</v>
      </c>
      <c r="T98" s="69">
        <v>2444</v>
      </c>
      <c r="U98" s="67">
        <v>25</v>
      </c>
      <c r="V98" s="124">
        <f t="shared" si="25"/>
        <v>1.02</v>
      </c>
    </row>
    <row r="99" spans="1:22" ht="25.5" x14ac:dyDescent="0.25">
      <c r="A99" s="8">
        <v>92</v>
      </c>
      <c r="B99" s="9" t="s">
        <v>29</v>
      </c>
      <c r="C99" s="9" t="s">
        <v>75</v>
      </c>
      <c r="D99" s="10" t="s">
        <v>191</v>
      </c>
      <c r="E99" s="10">
        <v>2</v>
      </c>
      <c r="F99" s="110" t="s">
        <v>192</v>
      </c>
      <c r="G99" s="24">
        <v>332550</v>
      </c>
      <c r="H99" s="79">
        <v>39906</v>
      </c>
      <c r="I99" s="55">
        <v>0</v>
      </c>
      <c r="J99" s="29">
        <v>59859</v>
      </c>
      <c r="K99" s="29">
        <v>232785</v>
      </c>
      <c r="L99" s="36">
        <f t="shared" si="22"/>
        <v>232785</v>
      </c>
      <c r="M99" s="43">
        <f t="shared" si="23"/>
        <v>70</v>
      </c>
      <c r="N99" s="61">
        <f t="shared" si="18"/>
        <v>0</v>
      </c>
      <c r="O99" s="61">
        <f t="shared" si="19"/>
        <v>0</v>
      </c>
      <c r="P99" s="44">
        <f t="shared" si="24"/>
        <v>12</v>
      </c>
      <c r="Q99" s="74">
        <f t="shared" si="20"/>
        <v>0</v>
      </c>
      <c r="R99" s="44">
        <f t="shared" si="21"/>
        <v>18</v>
      </c>
      <c r="S99" s="43">
        <f t="shared" si="26"/>
        <v>30</v>
      </c>
      <c r="T99" s="69">
        <v>2444</v>
      </c>
      <c r="U99" s="67">
        <v>180</v>
      </c>
      <c r="V99" s="124">
        <f t="shared" si="25"/>
        <v>7.36</v>
      </c>
    </row>
    <row r="100" spans="1:22" ht="38.25" x14ac:dyDescent="0.25">
      <c r="A100" s="8">
        <v>93</v>
      </c>
      <c r="B100" s="9" t="s">
        <v>29</v>
      </c>
      <c r="C100" s="9" t="s">
        <v>193</v>
      </c>
      <c r="D100" s="10" t="s">
        <v>128</v>
      </c>
      <c r="E100" s="10">
        <v>2</v>
      </c>
      <c r="F100" s="110" t="s">
        <v>194</v>
      </c>
      <c r="G100" s="24">
        <v>300000</v>
      </c>
      <c r="H100" s="79">
        <v>90000</v>
      </c>
      <c r="I100" s="55">
        <v>0</v>
      </c>
      <c r="J100" s="29">
        <v>0</v>
      </c>
      <c r="K100" s="29">
        <v>210000</v>
      </c>
      <c r="L100" s="36">
        <f t="shared" si="22"/>
        <v>210000</v>
      </c>
      <c r="M100" s="43">
        <f t="shared" si="23"/>
        <v>70</v>
      </c>
      <c r="N100" s="61">
        <f t="shared" si="18"/>
        <v>0</v>
      </c>
      <c r="O100" s="61">
        <f t="shared" si="19"/>
        <v>0</v>
      </c>
      <c r="P100" s="44">
        <f t="shared" si="24"/>
        <v>30</v>
      </c>
      <c r="Q100" s="74">
        <f t="shared" si="20"/>
        <v>0</v>
      </c>
      <c r="R100" s="44">
        <f t="shared" si="21"/>
        <v>0</v>
      </c>
      <c r="S100" s="43">
        <f t="shared" si="26"/>
        <v>30</v>
      </c>
      <c r="T100" s="69">
        <v>1025</v>
      </c>
      <c r="U100" s="67">
        <v>44</v>
      </c>
      <c r="V100" s="124">
        <f t="shared" si="25"/>
        <v>4.29</v>
      </c>
    </row>
    <row r="101" spans="1:22" ht="38.25" x14ac:dyDescent="0.25">
      <c r="A101" s="8">
        <v>94</v>
      </c>
      <c r="B101" s="9" t="s">
        <v>29</v>
      </c>
      <c r="C101" s="9" t="s">
        <v>193</v>
      </c>
      <c r="D101" s="10" t="s">
        <v>195</v>
      </c>
      <c r="E101" s="10">
        <v>2</v>
      </c>
      <c r="F101" s="110" t="s">
        <v>196</v>
      </c>
      <c r="G101" s="24">
        <v>633000</v>
      </c>
      <c r="H101" s="79">
        <v>94950</v>
      </c>
      <c r="I101" s="55">
        <v>0</v>
      </c>
      <c r="J101" s="29">
        <v>94950</v>
      </c>
      <c r="K101" s="29">
        <v>443100</v>
      </c>
      <c r="L101" s="36">
        <f t="shared" si="22"/>
        <v>443100</v>
      </c>
      <c r="M101" s="43">
        <f t="shared" si="23"/>
        <v>70</v>
      </c>
      <c r="N101" s="61">
        <f t="shared" si="18"/>
        <v>0</v>
      </c>
      <c r="O101" s="61">
        <f t="shared" si="19"/>
        <v>0</v>
      </c>
      <c r="P101" s="44">
        <f t="shared" si="24"/>
        <v>15</v>
      </c>
      <c r="Q101" s="74">
        <f t="shared" si="20"/>
        <v>0</v>
      </c>
      <c r="R101" s="44">
        <f t="shared" si="21"/>
        <v>15</v>
      </c>
      <c r="S101" s="43">
        <f t="shared" si="26"/>
        <v>30</v>
      </c>
      <c r="T101" s="69">
        <v>1025</v>
      </c>
      <c r="U101" s="67">
        <v>75</v>
      </c>
      <c r="V101" s="124">
        <f t="shared" si="25"/>
        <v>7.32</v>
      </c>
    </row>
    <row r="102" spans="1:22" ht="38.25" x14ac:dyDescent="0.25">
      <c r="A102" s="8">
        <v>95</v>
      </c>
      <c r="B102" s="9" t="s">
        <v>29</v>
      </c>
      <c r="C102" s="9" t="s">
        <v>193</v>
      </c>
      <c r="D102" s="10" t="s">
        <v>197</v>
      </c>
      <c r="E102" s="10">
        <v>2</v>
      </c>
      <c r="F102" s="110" t="s">
        <v>199</v>
      </c>
      <c r="G102" s="24">
        <v>58000</v>
      </c>
      <c r="H102" s="79">
        <v>11600</v>
      </c>
      <c r="I102" s="55">
        <v>0</v>
      </c>
      <c r="J102" s="29">
        <v>5800</v>
      </c>
      <c r="K102" s="29">
        <v>40600</v>
      </c>
      <c r="L102" s="36">
        <f t="shared" si="22"/>
        <v>40600</v>
      </c>
      <c r="M102" s="43">
        <f t="shared" si="23"/>
        <v>70</v>
      </c>
      <c r="N102" s="61">
        <f t="shared" si="18"/>
        <v>0</v>
      </c>
      <c r="O102" s="61">
        <f t="shared" si="19"/>
        <v>0</v>
      </c>
      <c r="P102" s="44">
        <f t="shared" si="24"/>
        <v>20</v>
      </c>
      <c r="Q102" s="74">
        <f t="shared" si="20"/>
        <v>0</v>
      </c>
      <c r="R102" s="44">
        <f t="shared" si="21"/>
        <v>10</v>
      </c>
      <c r="S102" s="43">
        <f t="shared" si="26"/>
        <v>30</v>
      </c>
      <c r="T102" s="69">
        <v>1025</v>
      </c>
      <c r="U102" s="67">
        <v>10</v>
      </c>
      <c r="V102" s="124">
        <f t="shared" si="25"/>
        <v>0.98</v>
      </c>
    </row>
    <row r="103" spans="1:22" ht="38.25" x14ac:dyDescent="0.25">
      <c r="A103" s="8">
        <v>96</v>
      </c>
      <c r="B103" s="9" t="s">
        <v>29</v>
      </c>
      <c r="C103" s="9" t="s">
        <v>193</v>
      </c>
      <c r="D103" s="10" t="s">
        <v>198</v>
      </c>
      <c r="E103" s="10">
        <v>2</v>
      </c>
      <c r="F103" s="110" t="s">
        <v>200</v>
      </c>
      <c r="G103" s="24">
        <v>60000</v>
      </c>
      <c r="H103" s="79">
        <v>12000</v>
      </c>
      <c r="I103" s="55">
        <v>0</v>
      </c>
      <c r="J103" s="29">
        <v>6000</v>
      </c>
      <c r="K103" s="29">
        <v>42000</v>
      </c>
      <c r="L103" s="36">
        <f t="shared" si="22"/>
        <v>42000</v>
      </c>
      <c r="M103" s="43">
        <f t="shared" si="23"/>
        <v>70</v>
      </c>
      <c r="N103" s="61">
        <f t="shared" si="18"/>
        <v>0</v>
      </c>
      <c r="O103" s="61">
        <f t="shared" si="19"/>
        <v>0</v>
      </c>
      <c r="P103" s="44">
        <f t="shared" si="24"/>
        <v>20</v>
      </c>
      <c r="Q103" s="74">
        <f t="shared" si="20"/>
        <v>0</v>
      </c>
      <c r="R103" s="44">
        <f t="shared" si="21"/>
        <v>10</v>
      </c>
      <c r="S103" s="43">
        <f t="shared" si="26"/>
        <v>30</v>
      </c>
      <c r="T103" s="69">
        <v>1025</v>
      </c>
      <c r="U103" s="67">
        <v>50</v>
      </c>
      <c r="V103" s="124">
        <f t="shared" si="25"/>
        <v>4.88</v>
      </c>
    </row>
    <row r="104" spans="1:22" ht="38.25" x14ac:dyDescent="0.25">
      <c r="A104" s="8">
        <v>97</v>
      </c>
      <c r="B104" s="9" t="s">
        <v>29</v>
      </c>
      <c r="C104" s="9" t="s">
        <v>193</v>
      </c>
      <c r="D104" s="10" t="s">
        <v>201</v>
      </c>
      <c r="E104" s="10">
        <v>2</v>
      </c>
      <c r="F104" s="110" t="s">
        <v>202</v>
      </c>
      <c r="G104" s="24">
        <v>211500</v>
      </c>
      <c r="H104" s="79">
        <v>42300</v>
      </c>
      <c r="I104" s="55">
        <v>0</v>
      </c>
      <c r="J104" s="29">
        <v>21150</v>
      </c>
      <c r="K104" s="29">
        <v>148050</v>
      </c>
      <c r="L104" s="36">
        <f t="shared" si="22"/>
        <v>148050</v>
      </c>
      <c r="M104" s="43">
        <f t="shared" si="23"/>
        <v>70</v>
      </c>
      <c r="N104" s="61">
        <f t="shared" si="18"/>
        <v>0</v>
      </c>
      <c r="O104" s="61">
        <f t="shared" si="19"/>
        <v>0</v>
      </c>
      <c r="P104" s="44">
        <f t="shared" si="24"/>
        <v>20</v>
      </c>
      <c r="Q104" s="74">
        <f t="shared" si="20"/>
        <v>0</v>
      </c>
      <c r="R104" s="44">
        <f t="shared" si="21"/>
        <v>10</v>
      </c>
      <c r="S104" s="43">
        <f t="shared" si="26"/>
        <v>30</v>
      </c>
      <c r="T104" s="69">
        <v>1025</v>
      </c>
      <c r="U104" s="67">
        <v>40</v>
      </c>
      <c r="V104" s="124">
        <f t="shared" si="25"/>
        <v>3.9</v>
      </c>
    </row>
    <row r="105" spans="1:22" ht="38.25" x14ac:dyDescent="0.25">
      <c r="A105" s="8">
        <v>98</v>
      </c>
      <c r="B105" s="9" t="s">
        <v>29</v>
      </c>
      <c r="C105" s="9" t="s">
        <v>193</v>
      </c>
      <c r="D105" s="10" t="s">
        <v>201</v>
      </c>
      <c r="E105" s="10">
        <v>2</v>
      </c>
      <c r="F105" s="110" t="s">
        <v>203</v>
      </c>
      <c r="G105" s="24">
        <v>95000</v>
      </c>
      <c r="H105" s="79">
        <v>14250</v>
      </c>
      <c r="I105" s="55">
        <v>0</v>
      </c>
      <c r="J105" s="29">
        <v>14250</v>
      </c>
      <c r="K105" s="29">
        <v>66500</v>
      </c>
      <c r="L105" s="36">
        <f t="shared" si="22"/>
        <v>66500</v>
      </c>
      <c r="M105" s="43">
        <f t="shared" si="23"/>
        <v>70</v>
      </c>
      <c r="N105" s="61">
        <f t="shared" si="18"/>
        <v>0</v>
      </c>
      <c r="O105" s="61">
        <f t="shared" si="19"/>
        <v>0</v>
      </c>
      <c r="P105" s="44">
        <f t="shared" si="24"/>
        <v>15</v>
      </c>
      <c r="Q105" s="74">
        <f t="shared" si="20"/>
        <v>0</v>
      </c>
      <c r="R105" s="44">
        <f t="shared" si="21"/>
        <v>15</v>
      </c>
      <c r="S105" s="43">
        <f t="shared" si="26"/>
        <v>30</v>
      </c>
      <c r="T105" s="69">
        <v>1025</v>
      </c>
      <c r="U105" s="67">
        <v>45</v>
      </c>
      <c r="V105" s="124">
        <f t="shared" si="25"/>
        <v>4.3899999999999997</v>
      </c>
    </row>
    <row r="106" spans="1:22" ht="38.25" x14ac:dyDescent="0.25">
      <c r="A106" s="8">
        <v>99</v>
      </c>
      <c r="B106" s="9" t="s">
        <v>29</v>
      </c>
      <c r="C106" s="9" t="s">
        <v>193</v>
      </c>
      <c r="D106" s="10" t="s">
        <v>204</v>
      </c>
      <c r="E106" s="10">
        <v>2</v>
      </c>
      <c r="F106" s="110" t="s">
        <v>205</v>
      </c>
      <c r="G106" s="24">
        <v>90000</v>
      </c>
      <c r="H106" s="79">
        <v>13500</v>
      </c>
      <c r="I106" s="55">
        <v>0</v>
      </c>
      <c r="J106" s="29">
        <v>13500</v>
      </c>
      <c r="K106" s="29">
        <v>63000</v>
      </c>
      <c r="L106" s="36">
        <f t="shared" si="22"/>
        <v>63000</v>
      </c>
      <c r="M106" s="43">
        <f t="shared" si="23"/>
        <v>70</v>
      </c>
      <c r="N106" s="61">
        <f t="shared" si="18"/>
        <v>0</v>
      </c>
      <c r="O106" s="61">
        <f t="shared" si="19"/>
        <v>0</v>
      </c>
      <c r="P106" s="44">
        <f t="shared" si="24"/>
        <v>15</v>
      </c>
      <c r="Q106" s="74">
        <f t="shared" si="20"/>
        <v>0</v>
      </c>
      <c r="R106" s="44">
        <f t="shared" si="21"/>
        <v>15</v>
      </c>
      <c r="S106" s="43">
        <f t="shared" si="26"/>
        <v>30</v>
      </c>
      <c r="T106" s="69">
        <v>1025</v>
      </c>
      <c r="U106" s="67">
        <v>55</v>
      </c>
      <c r="V106" s="124">
        <f t="shared" si="25"/>
        <v>5.37</v>
      </c>
    </row>
    <row r="107" spans="1:22" ht="38.25" x14ac:dyDescent="0.25">
      <c r="A107" s="8">
        <v>100</v>
      </c>
      <c r="B107" s="9" t="s">
        <v>29</v>
      </c>
      <c r="C107" s="9" t="s">
        <v>193</v>
      </c>
      <c r="D107" s="10" t="s">
        <v>206</v>
      </c>
      <c r="E107" s="10">
        <v>2</v>
      </c>
      <c r="F107" s="110" t="s">
        <v>207</v>
      </c>
      <c r="G107" s="24">
        <v>170000</v>
      </c>
      <c r="H107" s="79">
        <v>34000</v>
      </c>
      <c r="I107" s="55">
        <v>0</v>
      </c>
      <c r="J107" s="29">
        <v>17000</v>
      </c>
      <c r="K107" s="29">
        <v>119000</v>
      </c>
      <c r="L107" s="36">
        <f t="shared" si="22"/>
        <v>119000</v>
      </c>
      <c r="M107" s="43">
        <f t="shared" si="23"/>
        <v>70</v>
      </c>
      <c r="N107" s="61">
        <f t="shared" si="18"/>
        <v>0</v>
      </c>
      <c r="O107" s="61">
        <f t="shared" si="19"/>
        <v>0</v>
      </c>
      <c r="P107" s="44">
        <f t="shared" si="24"/>
        <v>20</v>
      </c>
      <c r="Q107" s="74">
        <f t="shared" si="20"/>
        <v>0</v>
      </c>
      <c r="R107" s="44">
        <f t="shared" si="21"/>
        <v>10</v>
      </c>
      <c r="S107" s="43">
        <f t="shared" si="26"/>
        <v>30</v>
      </c>
      <c r="T107" s="69">
        <v>1025</v>
      </c>
      <c r="U107" s="67">
        <v>15</v>
      </c>
      <c r="V107" s="124">
        <f t="shared" si="25"/>
        <v>1.46</v>
      </c>
    </row>
    <row r="108" spans="1:22" ht="38.25" x14ac:dyDescent="0.25">
      <c r="A108" s="8">
        <v>101</v>
      </c>
      <c r="B108" s="9" t="s">
        <v>29</v>
      </c>
      <c r="C108" s="9" t="s">
        <v>193</v>
      </c>
      <c r="D108" s="10" t="s">
        <v>208</v>
      </c>
      <c r="E108" s="10">
        <v>2</v>
      </c>
      <c r="F108" s="110" t="s">
        <v>209</v>
      </c>
      <c r="G108" s="24">
        <v>110000</v>
      </c>
      <c r="H108" s="79">
        <v>22000</v>
      </c>
      <c r="I108" s="55">
        <v>0</v>
      </c>
      <c r="J108" s="29">
        <v>11000</v>
      </c>
      <c r="K108" s="29">
        <v>77000</v>
      </c>
      <c r="L108" s="36">
        <f t="shared" si="22"/>
        <v>77000</v>
      </c>
      <c r="M108" s="43">
        <f t="shared" si="23"/>
        <v>70</v>
      </c>
      <c r="N108" s="61">
        <f t="shared" si="18"/>
        <v>0</v>
      </c>
      <c r="O108" s="61">
        <f t="shared" si="19"/>
        <v>0</v>
      </c>
      <c r="P108" s="44">
        <f t="shared" si="24"/>
        <v>20</v>
      </c>
      <c r="Q108" s="74">
        <f t="shared" si="20"/>
        <v>0</v>
      </c>
      <c r="R108" s="44">
        <f t="shared" si="21"/>
        <v>10</v>
      </c>
      <c r="S108" s="43">
        <f t="shared" si="26"/>
        <v>30</v>
      </c>
      <c r="T108" s="69">
        <v>1025</v>
      </c>
      <c r="U108" s="67">
        <v>15</v>
      </c>
      <c r="V108" s="124">
        <f t="shared" si="25"/>
        <v>1.46</v>
      </c>
    </row>
    <row r="109" spans="1:22" ht="38.25" x14ac:dyDescent="0.25">
      <c r="A109" s="8">
        <v>102</v>
      </c>
      <c r="B109" s="9" t="s">
        <v>29</v>
      </c>
      <c r="C109" s="9" t="s">
        <v>193</v>
      </c>
      <c r="D109" s="10" t="s">
        <v>210</v>
      </c>
      <c r="E109" s="10">
        <v>2</v>
      </c>
      <c r="F109" s="110" t="s">
        <v>211</v>
      </c>
      <c r="G109" s="24">
        <v>148000</v>
      </c>
      <c r="H109" s="79">
        <v>29600</v>
      </c>
      <c r="I109" s="55">
        <v>0</v>
      </c>
      <c r="J109" s="29">
        <v>14800</v>
      </c>
      <c r="K109" s="29">
        <v>103600</v>
      </c>
      <c r="L109" s="36">
        <f t="shared" si="22"/>
        <v>103600</v>
      </c>
      <c r="M109" s="43">
        <f t="shared" si="23"/>
        <v>70</v>
      </c>
      <c r="N109" s="61">
        <f t="shared" si="18"/>
        <v>0</v>
      </c>
      <c r="O109" s="61">
        <f t="shared" si="19"/>
        <v>0</v>
      </c>
      <c r="P109" s="44">
        <f t="shared" si="24"/>
        <v>20</v>
      </c>
      <c r="Q109" s="74">
        <f t="shared" si="20"/>
        <v>0</v>
      </c>
      <c r="R109" s="44">
        <f t="shared" si="21"/>
        <v>10</v>
      </c>
      <c r="S109" s="43">
        <f t="shared" si="26"/>
        <v>30</v>
      </c>
      <c r="T109" s="69">
        <v>1025</v>
      </c>
      <c r="U109" s="67">
        <v>100</v>
      </c>
      <c r="V109" s="124">
        <f t="shared" si="25"/>
        <v>9.76</v>
      </c>
    </row>
    <row r="110" spans="1:22" ht="38.25" x14ac:dyDescent="0.25">
      <c r="A110" s="8">
        <v>103</v>
      </c>
      <c r="B110" s="9" t="s">
        <v>29</v>
      </c>
      <c r="C110" s="9" t="s">
        <v>193</v>
      </c>
      <c r="D110" s="10" t="s">
        <v>212</v>
      </c>
      <c r="E110" s="10">
        <v>2</v>
      </c>
      <c r="F110" s="110" t="s">
        <v>213</v>
      </c>
      <c r="G110" s="24">
        <v>83500</v>
      </c>
      <c r="H110" s="79">
        <v>16700</v>
      </c>
      <c r="I110" s="55">
        <v>0</v>
      </c>
      <c r="J110" s="29">
        <v>8350</v>
      </c>
      <c r="K110" s="29">
        <v>58450</v>
      </c>
      <c r="L110" s="36">
        <f t="shared" si="22"/>
        <v>58450</v>
      </c>
      <c r="M110" s="43">
        <f t="shared" si="23"/>
        <v>70</v>
      </c>
      <c r="N110" s="61">
        <f t="shared" si="18"/>
        <v>0</v>
      </c>
      <c r="O110" s="61">
        <f t="shared" si="19"/>
        <v>0</v>
      </c>
      <c r="P110" s="44">
        <f t="shared" si="24"/>
        <v>20</v>
      </c>
      <c r="Q110" s="74">
        <f t="shared" si="20"/>
        <v>0</v>
      </c>
      <c r="R110" s="44">
        <f t="shared" si="21"/>
        <v>10</v>
      </c>
      <c r="S110" s="43">
        <f t="shared" si="26"/>
        <v>30</v>
      </c>
      <c r="T110" s="69">
        <v>1025</v>
      </c>
      <c r="U110" s="67">
        <v>40</v>
      </c>
      <c r="V110" s="124">
        <f t="shared" si="25"/>
        <v>3.9</v>
      </c>
    </row>
    <row r="111" spans="1:22" ht="38.25" x14ac:dyDescent="0.25">
      <c r="A111" s="8">
        <v>104</v>
      </c>
      <c r="B111" s="9" t="s">
        <v>29</v>
      </c>
      <c r="C111" s="9" t="s">
        <v>193</v>
      </c>
      <c r="D111" s="10" t="s">
        <v>195</v>
      </c>
      <c r="E111" s="10">
        <v>2</v>
      </c>
      <c r="F111" s="110" t="s">
        <v>214</v>
      </c>
      <c r="G111" s="24">
        <v>330000</v>
      </c>
      <c r="H111" s="79">
        <v>16500</v>
      </c>
      <c r="I111" s="55">
        <v>49500</v>
      </c>
      <c r="J111" s="29">
        <v>33000</v>
      </c>
      <c r="K111" s="29">
        <v>231000</v>
      </c>
      <c r="L111" s="36">
        <f t="shared" si="22"/>
        <v>231000</v>
      </c>
      <c r="M111" s="43">
        <f t="shared" si="23"/>
        <v>70</v>
      </c>
      <c r="N111" s="61">
        <f t="shared" si="18"/>
        <v>0</v>
      </c>
      <c r="O111" s="61">
        <f t="shared" si="19"/>
        <v>0</v>
      </c>
      <c r="P111" s="44">
        <f t="shared" si="24"/>
        <v>5</v>
      </c>
      <c r="Q111" s="74">
        <f t="shared" si="20"/>
        <v>15</v>
      </c>
      <c r="R111" s="44">
        <f t="shared" si="21"/>
        <v>10</v>
      </c>
      <c r="S111" s="43">
        <f t="shared" si="26"/>
        <v>30</v>
      </c>
      <c r="T111" s="69">
        <v>1025</v>
      </c>
      <c r="U111" s="67">
        <v>55</v>
      </c>
      <c r="V111" s="124">
        <f t="shared" si="25"/>
        <v>5.37</v>
      </c>
    </row>
    <row r="112" spans="1:22" ht="38.25" x14ac:dyDescent="0.25">
      <c r="A112" s="8">
        <v>105</v>
      </c>
      <c r="B112" s="9" t="s">
        <v>29</v>
      </c>
      <c r="C112" s="9" t="s">
        <v>193</v>
      </c>
      <c r="D112" s="10" t="s">
        <v>215</v>
      </c>
      <c r="E112" s="10">
        <v>2</v>
      </c>
      <c r="F112" s="110" t="s">
        <v>216</v>
      </c>
      <c r="G112" s="24">
        <v>125000</v>
      </c>
      <c r="H112" s="79">
        <v>6250</v>
      </c>
      <c r="I112" s="55">
        <v>18750</v>
      </c>
      <c r="J112" s="29">
        <v>12500</v>
      </c>
      <c r="K112" s="29">
        <v>87500</v>
      </c>
      <c r="L112" s="36">
        <f t="shared" si="22"/>
        <v>87500</v>
      </c>
      <c r="M112" s="43">
        <f t="shared" si="23"/>
        <v>70</v>
      </c>
      <c r="N112" s="61">
        <f t="shared" si="18"/>
        <v>0</v>
      </c>
      <c r="O112" s="61">
        <f t="shared" si="19"/>
        <v>0</v>
      </c>
      <c r="P112" s="44">
        <f t="shared" si="24"/>
        <v>5</v>
      </c>
      <c r="Q112" s="74">
        <f t="shared" si="20"/>
        <v>15</v>
      </c>
      <c r="R112" s="44">
        <f t="shared" si="21"/>
        <v>10</v>
      </c>
      <c r="S112" s="43">
        <f t="shared" si="26"/>
        <v>30</v>
      </c>
      <c r="T112" s="69">
        <v>1025</v>
      </c>
      <c r="U112" s="67">
        <v>55</v>
      </c>
      <c r="V112" s="124">
        <f t="shared" si="25"/>
        <v>5.37</v>
      </c>
    </row>
    <row r="113" spans="1:22" ht="38.25" x14ac:dyDescent="0.25">
      <c r="A113" s="8">
        <v>106</v>
      </c>
      <c r="B113" s="9" t="s">
        <v>29</v>
      </c>
      <c r="C113" s="9" t="s">
        <v>193</v>
      </c>
      <c r="D113" s="10" t="s">
        <v>201</v>
      </c>
      <c r="E113" s="10">
        <v>2</v>
      </c>
      <c r="F113" s="110" t="s">
        <v>217</v>
      </c>
      <c r="G113" s="24">
        <v>170000</v>
      </c>
      <c r="H113" s="79">
        <v>8500</v>
      </c>
      <c r="I113" s="55">
        <v>25500</v>
      </c>
      <c r="J113" s="29">
        <v>17000</v>
      </c>
      <c r="K113" s="29">
        <v>119000</v>
      </c>
      <c r="L113" s="36">
        <f t="shared" si="22"/>
        <v>119000</v>
      </c>
      <c r="M113" s="43">
        <f t="shared" si="23"/>
        <v>70</v>
      </c>
      <c r="N113" s="61">
        <f t="shared" si="18"/>
        <v>0</v>
      </c>
      <c r="O113" s="61">
        <f t="shared" si="19"/>
        <v>0</v>
      </c>
      <c r="P113" s="44">
        <f t="shared" si="24"/>
        <v>5</v>
      </c>
      <c r="Q113" s="74">
        <f t="shared" si="20"/>
        <v>15</v>
      </c>
      <c r="R113" s="44">
        <f t="shared" si="21"/>
        <v>10</v>
      </c>
      <c r="S113" s="43">
        <f t="shared" si="26"/>
        <v>30</v>
      </c>
      <c r="T113" s="69">
        <v>1025</v>
      </c>
      <c r="U113" s="67">
        <v>35</v>
      </c>
      <c r="V113" s="124">
        <f t="shared" si="25"/>
        <v>3.41</v>
      </c>
    </row>
    <row r="114" spans="1:22" ht="38.25" x14ac:dyDescent="0.25">
      <c r="A114" s="8">
        <v>107</v>
      </c>
      <c r="B114" s="9" t="s">
        <v>29</v>
      </c>
      <c r="C114" s="9" t="s">
        <v>193</v>
      </c>
      <c r="D114" s="10" t="s">
        <v>218</v>
      </c>
      <c r="E114" s="10">
        <v>2</v>
      </c>
      <c r="F114" s="110" t="s">
        <v>219</v>
      </c>
      <c r="G114" s="24">
        <v>175000</v>
      </c>
      <c r="H114" s="79">
        <v>8750</v>
      </c>
      <c r="I114" s="55">
        <v>26250</v>
      </c>
      <c r="J114" s="29">
        <v>17500</v>
      </c>
      <c r="K114" s="29">
        <v>122500</v>
      </c>
      <c r="L114" s="36">
        <f t="shared" si="22"/>
        <v>122500</v>
      </c>
      <c r="M114" s="43">
        <f t="shared" si="23"/>
        <v>70</v>
      </c>
      <c r="N114" s="61">
        <f t="shared" si="18"/>
        <v>0</v>
      </c>
      <c r="O114" s="61">
        <f t="shared" si="19"/>
        <v>0</v>
      </c>
      <c r="P114" s="44">
        <f t="shared" si="24"/>
        <v>5</v>
      </c>
      <c r="Q114" s="74">
        <f t="shared" si="20"/>
        <v>15</v>
      </c>
      <c r="R114" s="44">
        <f t="shared" si="21"/>
        <v>10</v>
      </c>
      <c r="S114" s="43">
        <f t="shared" si="26"/>
        <v>30</v>
      </c>
      <c r="T114" s="69">
        <v>1025</v>
      </c>
      <c r="U114" s="67">
        <v>35</v>
      </c>
      <c r="V114" s="124">
        <f t="shared" si="25"/>
        <v>3.41</v>
      </c>
    </row>
    <row r="115" spans="1:22" ht="38.25" x14ac:dyDescent="0.25">
      <c r="A115" s="8">
        <v>108</v>
      </c>
      <c r="B115" s="9" t="s">
        <v>29</v>
      </c>
      <c r="C115" s="9" t="s">
        <v>193</v>
      </c>
      <c r="D115" s="10" t="s">
        <v>220</v>
      </c>
      <c r="E115" s="10">
        <v>2</v>
      </c>
      <c r="F115" s="110" t="s">
        <v>221</v>
      </c>
      <c r="G115" s="24">
        <v>140000</v>
      </c>
      <c r="H115" s="79">
        <v>7000</v>
      </c>
      <c r="I115" s="55">
        <v>21000</v>
      </c>
      <c r="J115" s="29">
        <v>14000</v>
      </c>
      <c r="K115" s="29">
        <v>98000</v>
      </c>
      <c r="L115" s="36">
        <f t="shared" si="22"/>
        <v>98000</v>
      </c>
      <c r="M115" s="43">
        <f t="shared" si="23"/>
        <v>70</v>
      </c>
      <c r="N115" s="61">
        <f t="shared" si="18"/>
        <v>0</v>
      </c>
      <c r="O115" s="61">
        <f t="shared" si="19"/>
        <v>0</v>
      </c>
      <c r="P115" s="44">
        <f t="shared" si="24"/>
        <v>5</v>
      </c>
      <c r="Q115" s="74">
        <f t="shared" si="20"/>
        <v>15</v>
      </c>
      <c r="R115" s="44">
        <f t="shared" si="21"/>
        <v>10</v>
      </c>
      <c r="S115" s="43">
        <f t="shared" si="26"/>
        <v>30</v>
      </c>
      <c r="T115" s="69">
        <v>1025</v>
      </c>
      <c r="U115" s="67">
        <v>50</v>
      </c>
      <c r="V115" s="124">
        <f t="shared" si="25"/>
        <v>4.88</v>
      </c>
    </row>
    <row r="116" spans="1:22" ht="38.25" x14ac:dyDescent="0.25">
      <c r="A116" s="8">
        <v>109</v>
      </c>
      <c r="B116" s="9" t="s">
        <v>29</v>
      </c>
      <c r="C116" s="9" t="s">
        <v>193</v>
      </c>
      <c r="D116" s="10" t="s">
        <v>204</v>
      </c>
      <c r="E116" s="10">
        <v>2</v>
      </c>
      <c r="F116" s="110" t="s">
        <v>222</v>
      </c>
      <c r="G116" s="24">
        <v>60000</v>
      </c>
      <c r="H116" s="79">
        <v>6000</v>
      </c>
      <c r="I116" s="55">
        <v>9000</v>
      </c>
      <c r="J116" s="29">
        <v>3000</v>
      </c>
      <c r="K116" s="29">
        <v>42000</v>
      </c>
      <c r="L116" s="36">
        <f t="shared" si="22"/>
        <v>42000</v>
      </c>
      <c r="M116" s="43">
        <f t="shared" si="23"/>
        <v>70</v>
      </c>
      <c r="N116" s="61">
        <f t="shared" si="18"/>
        <v>0</v>
      </c>
      <c r="O116" s="61">
        <f t="shared" si="19"/>
        <v>0</v>
      </c>
      <c r="P116" s="44">
        <f t="shared" si="24"/>
        <v>10</v>
      </c>
      <c r="Q116" s="74">
        <f t="shared" si="20"/>
        <v>15</v>
      </c>
      <c r="R116" s="44">
        <f t="shared" si="21"/>
        <v>5</v>
      </c>
      <c r="S116" s="43">
        <f t="shared" si="26"/>
        <v>30</v>
      </c>
      <c r="T116" s="69">
        <v>1025</v>
      </c>
      <c r="U116" s="67">
        <v>55</v>
      </c>
      <c r="V116" s="124">
        <f t="shared" si="25"/>
        <v>5.37</v>
      </c>
    </row>
    <row r="117" spans="1:22" ht="38.25" x14ac:dyDescent="0.25">
      <c r="A117" s="8">
        <v>110</v>
      </c>
      <c r="B117" s="9" t="s">
        <v>29</v>
      </c>
      <c r="C117" s="9" t="s">
        <v>193</v>
      </c>
      <c r="D117" s="10" t="s">
        <v>223</v>
      </c>
      <c r="E117" s="10">
        <v>2</v>
      </c>
      <c r="F117" s="110" t="s">
        <v>224</v>
      </c>
      <c r="G117" s="24">
        <v>30000</v>
      </c>
      <c r="H117" s="79">
        <v>3000</v>
      </c>
      <c r="I117" s="55">
        <v>4500</v>
      </c>
      <c r="J117" s="29">
        <v>1500</v>
      </c>
      <c r="K117" s="29">
        <v>21000</v>
      </c>
      <c r="L117" s="36">
        <f t="shared" si="22"/>
        <v>21000</v>
      </c>
      <c r="M117" s="43">
        <f t="shared" si="23"/>
        <v>70</v>
      </c>
      <c r="N117" s="61">
        <f t="shared" si="18"/>
        <v>0</v>
      </c>
      <c r="O117" s="61">
        <f t="shared" si="19"/>
        <v>0</v>
      </c>
      <c r="P117" s="44">
        <f t="shared" si="24"/>
        <v>10</v>
      </c>
      <c r="Q117" s="74">
        <f t="shared" si="20"/>
        <v>15</v>
      </c>
      <c r="R117" s="44">
        <f t="shared" si="21"/>
        <v>5</v>
      </c>
      <c r="S117" s="43">
        <f t="shared" si="26"/>
        <v>30</v>
      </c>
      <c r="T117" s="69">
        <v>1025</v>
      </c>
      <c r="U117" s="67">
        <v>25</v>
      </c>
      <c r="V117" s="124">
        <f t="shared" si="25"/>
        <v>2.44</v>
      </c>
    </row>
    <row r="118" spans="1:22" ht="38.25" x14ac:dyDescent="0.25">
      <c r="A118" s="8">
        <v>111</v>
      </c>
      <c r="B118" s="9" t="s">
        <v>29</v>
      </c>
      <c r="C118" s="9" t="s">
        <v>193</v>
      </c>
      <c r="D118" s="10" t="s">
        <v>225</v>
      </c>
      <c r="E118" s="10">
        <v>2</v>
      </c>
      <c r="F118" s="110" t="s">
        <v>226</v>
      </c>
      <c r="G118" s="24">
        <v>200000</v>
      </c>
      <c r="H118" s="79">
        <v>10000</v>
      </c>
      <c r="I118" s="55">
        <v>30000</v>
      </c>
      <c r="J118" s="29">
        <v>20000</v>
      </c>
      <c r="K118" s="29">
        <v>140000</v>
      </c>
      <c r="L118" s="36">
        <f t="shared" si="22"/>
        <v>140000</v>
      </c>
      <c r="M118" s="43">
        <f t="shared" si="23"/>
        <v>70</v>
      </c>
      <c r="N118" s="61">
        <f t="shared" si="18"/>
        <v>0</v>
      </c>
      <c r="O118" s="61">
        <f t="shared" si="19"/>
        <v>0</v>
      </c>
      <c r="P118" s="44">
        <f t="shared" si="24"/>
        <v>5</v>
      </c>
      <c r="Q118" s="74">
        <f t="shared" si="20"/>
        <v>15</v>
      </c>
      <c r="R118" s="44">
        <f t="shared" si="21"/>
        <v>10</v>
      </c>
      <c r="S118" s="43">
        <f t="shared" si="26"/>
        <v>30</v>
      </c>
      <c r="T118" s="69">
        <v>1025</v>
      </c>
      <c r="U118" s="67">
        <v>55</v>
      </c>
      <c r="V118" s="124">
        <f t="shared" si="25"/>
        <v>5.37</v>
      </c>
    </row>
    <row r="119" spans="1:22" ht="38.25" x14ac:dyDescent="0.25">
      <c r="A119" s="8">
        <v>112</v>
      </c>
      <c r="B119" s="9" t="s">
        <v>29</v>
      </c>
      <c r="C119" s="9" t="s">
        <v>193</v>
      </c>
      <c r="D119" s="10" t="s">
        <v>227</v>
      </c>
      <c r="E119" s="10">
        <v>2</v>
      </c>
      <c r="F119" s="110" t="s">
        <v>228</v>
      </c>
      <c r="G119" s="24">
        <v>100000</v>
      </c>
      <c r="H119" s="79">
        <v>5000</v>
      </c>
      <c r="I119" s="55">
        <v>15000</v>
      </c>
      <c r="J119" s="29">
        <v>10000</v>
      </c>
      <c r="K119" s="29">
        <v>70000</v>
      </c>
      <c r="L119" s="36">
        <f t="shared" si="22"/>
        <v>70000</v>
      </c>
      <c r="M119" s="43">
        <f t="shared" si="23"/>
        <v>70</v>
      </c>
      <c r="N119" s="61">
        <f t="shared" si="18"/>
        <v>0</v>
      </c>
      <c r="O119" s="61">
        <f t="shared" si="19"/>
        <v>0</v>
      </c>
      <c r="P119" s="44">
        <f t="shared" si="24"/>
        <v>5</v>
      </c>
      <c r="Q119" s="74">
        <f t="shared" si="20"/>
        <v>15</v>
      </c>
      <c r="R119" s="44">
        <f t="shared" si="21"/>
        <v>10</v>
      </c>
      <c r="S119" s="43">
        <f t="shared" si="26"/>
        <v>30</v>
      </c>
      <c r="T119" s="69">
        <v>1025</v>
      </c>
      <c r="U119" s="67">
        <v>25</v>
      </c>
      <c r="V119" s="124">
        <f t="shared" si="25"/>
        <v>2.44</v>
      </c>
    </row>
    <row r="120" spans="1:22" ht="38.25" x14ac:dyDescent="0.25">
      <c r="A120" s="8">
        <v>113</v>
      </c>
      <c r="B120" s="9" t="s">
        <v>29</v>
      </c>
      <c r="C120" s="9" t="s">
        <v>193</v>
      </c>
      <c r="D120" s="10" t="s">
        <v>229</v>
      </c>
      <c r="E120" s="10">
        <v>2</v>
      </c>
      <c r="F120" s="110" t="s">
        <v>230</v>
      </c>
      <c r="G120" s="24">
        <v>350000</v>
      </c>
      <c r="H120" s="79">
        <v>17500</v>
      </c>
      <c r="I120" s="55">
        <v>52500</v>
      </c>
      <c r="J120" s="29">
        <v>35000</v>
      </c>
      <c r="K120" s="29">
        <v>245000</v>
      </c>
      <c r="L120" s="36">
        <f t="shared" si="22"/>
        <v>245000</v>
      </c>
      <c r="M120" s="43">
        <f t="shared" si="23"/>
        <v>70</v>
      </c>
      <c r="N120" s="61">
        <f t="shared" si="18"/>
        <v>0</v>
      </c>
      <c r="O120" s="61">
        <f t="shared" si="19"/>
        <v>0</v>
      </c>
      <c r="P120" s="44">
        <f t="shared" si="24"/>
        <v>5</v>
      </c>
      <c r="Q120" s="74">
        <f t="shared" si="20"/>
        <v>15</v>
      </c>
      <c r="R120" s="44">
        <f t="shared" si="21"/>
        <v>10</v>
      </c>
      <c r="S120" s="43">
        <f t="shared" si="26"/>
        <v>30</v>
      </c>
      <c r="T120" s="69">
        <v>1025</v>
      </c>
      <c r="U120" s="67">
        <v>155</v>
      </c>
      <c r="V120" s="124">
        <f t="shared" si="25"/>
        <v>15.12</v>
      </c>
    </row>
    <row r="121" spans="1:22" ht="38.25" x14ac:dyDescent="0.25">
      <c r="A121" s="8">
        <v>114</v>
      </c>
      <c r="B121" s="9" t="s">
        <v>29</v>
      </c>
      <c r="C121" s="9" t="s">
        <v>193</v>
      </c>
      <c r="D121" s="10" t="s">
        <v>231</v>
      </c>
      <c r="E121" s="10">
        <v>2</v>
      </c>
      <c r="F121" s="110" t="s">
        <v>232</v>
      </c>
      <c r="G121" s="24">
        <v>100000</v>
      </c>
      <c r="H121" s="79">
        <v>5000</v>
      </c>
      <c r="I121" s="55">
        <v>15000</v>
      </c>
      <c r="J121" s="29">
        <v>10000</v>
      </c>
      <c r="K121" s="29">
        <v>70000</v>
      </c>
      <c r="L121" s="36">
        <f t="shared" si="22"/>
        <v>70000</v>
      </c>
      <c r="M121" s="43">
        <f t="shared" si="23"/>
        <v>70</v>
      </c>
      <c r="N121" s="61">
        <f t="shared" si="18"/>
        <v>0</v>
      </c>
      <c r="O121" s="61">
        <f t="shared" si="19"/>
        <v>0</v>
      </c>
      <c r="P121" s="44">
        <f t="shared" si="24"/>
        <v>5</v>
      </c>
      <c r="Q121" s="74">
        <f t="shared" si="20"/>
        <v>15</v>
      </c>
      <c r="R121" s="44">
        <f t="shared" si="21"/>
        <v>10</v>
      </c>
      <c r="S121" s="43">
        <f t="shared" si="26"/>
        <v>30</v>
      </c>
      <c r="T121" s="69">
        <v>1025</v>
      </c>
      <c r="U121" s="67">
        <v>30</v>
      </c>
      <c r="V121" s="124">
        <f t="shared" si="25"/>
        <v>2.93</v>
      </c>
    </row>
    <row r="122" spans="1:22" ht="38.25" x14ac:dyDescent="0.25">
      <c r="A122" s="8">
        <v>115</v>
      </c>
      <c r="B122" s="9" t="s">
        <v>29</v>
      </c>
      <c r="C122" s="9" t="s">
        <v>193</v>
      </c>
      <c r="D122" s="10" t="s">
        <v>233</v>
      </c>
      <c r="E122" s="10">
        <v>2</v>
      </c>
      <c r="F122" s="110" t="s">
        <v>234</v>
      </c>
      <c r="G122" s="24">
        <v>120000</v>
      </c>
      <c r="H122" s="79">
        <v>6000</v>
      </c>
      <c r="I122" s="55">
        <v>18000</v>
      </c>
      <c r="J122" s="29">
        <v>12000</v>
      </c>
      <c r="K122" s="29">
        <v>84000</v>
      </c>
      <c r="L122" s="36">
        <f t="shared" si="22"/>
        <v>84000</v>
      </c>
      <c r="M122" s="43">
        <f t="shared" si="23"/>
        <v>70</v>
      </c>
      <c r="N122" s="61">
        <f t="shared" si="18"/>
        <v>0</v>
      </c>
      <c r="O122" s="61">
        <f t="shared" si="19"/>
        <v>0</v>
      </c>
      <c r="P122" s="44">
        <f t="shared" si="24"/>
        <v>5</v>
      </c>
      <c r="Q122" s="74">
        <f t="shared" si="20"/>
        <v>15</v>
      </c>
      <c r="R122" s="44">
        <f t="shared" si="21"/>
        <v>10</v>
      </c>
      <c r="S122" s="43">
        <f t="shared" si="26"/>
        <v>30</v>
      </c>
      <c r="T122" s="69">
        <v>1025</v>
      </c>
      <c r="U122" s="67">
        <v>25</v>
      </c>
      <c r="V122" s="124">
        <f t="shared" si="25"/>
        <v>2.44</v>
      </c>
    </row>
    <row r="123" spans="1:22" ht="38.25" x14ac:dyDescent="0.25">
      <c r="A123" s="8">
        <v>116</v>
      </c>
      <c r="B123" s="9" t="s">
        <v>29</v>
      </c>
      <c r="C123" s="9" t="s">
        <v>193</v>
      </c>
      <c r="D123" s="10" t="s">
        <v>235</v>
      </c>
      <c r="E123" s="10">
        <v>2</v>
      </c>
      <c r="F123" s="110" t="s">
        <v>236</v>
      </c>
      <c r="G123" s="24">
        <v>100000</v>
      </c>
      <c r="H123" s="79">
        <v>5000</v>
      </c>
      <c r="I123" s="55">
        <v>15000</v>
      </c>
      <c r="J123" s="29">
        <v>10000</v>
      </c>
      <c r="K123" s="29">
        <v>70000</v>
      </c>
      <c r="L123" s="36">
        <f t="shared" si="22"/>
        <v>70000</v>
      </c>
      <c r="M123" s="43">
        <f t="shared" si="23"/>
        <v>70</v>
      </c>
      <c r="N123" s="61">
        <f t="shared" si="18"/>
        <v>0</v>
      </c>
      <c r="O123" s="61">
        <f t="shared" si="19"/>
        <v>0</v>
      </c>
      <c r="P123" s="44">
        <f t="shared" si="24"/>
        <v>5</v>
      </c>
      <c r="Q123" s="74">
        <f t="shared" si="20"/>
        <v>15</v>
      </c>
      <c r="R123" s="44">
        <f t="shared" si="21"/>
        <v>10</v>
      </c>
      <c r="S123" s="43">
        <f t="shared" si="26"/>
        <v>30</v>
      </c>
      <c r="T123" s="69">
        <v>1025</v>
      </c>
      <c r="U123" s="67">
        <v>15</v>
      </c>
      <c r="V123" s="124">
        <f t="shared" si="25"/>
        <v>1.46</v>
      </c>
    </row>
    <row r="124" spans="1:22" ht="38.25" x14ac:dyDescent="0.25">
      <c r="A124" s="8">
        <v>117</v>
      </c>
      <c r="B124" s="9" t="s">
        <v>29</v>
      </c>
      <c r="C124" s="9" t="s">
        <v>193</v>
      </c>
      <c r="D124" s="10" t="s">
        <v>198</v>
      </c>
      <c r="E124" s="10">
        <v>2</v>
      </c>
      <c r="F124" s="110" t="s">
        <v>237</v>
      </c>
      <c r="G124" s="24">
        <v>290000</v>
      </c>
      <c r="H124" s="79">
        <v>14500</v>
      </c>
      <c r="I124" s="55">
        <v>43500</v>
      </c>
      <c r="J124" s="29">
        <v>29000</v>
      </c>
      <c r="K124" s="29">
        <v>203000</v>
      </c>
      <c r="L124" s="36">
        <f t="shared" si="22"/>
        <v>203000</v>
      </c>
      <c r="M124" s="43">
        <f t="shared" si="23"/>
        <v>70</v>
      </c>
      <c r="N124" s="61">
        <f t="shared" si="18"/>
        <v>0</v>
      </c>
      <c r="O124" s="61">
        <f t="shared" si="19"/>
        <v>0</v>
      </c>
      <c r="P124" s="44">
        <f t="shared" si="24"/>
        <v>5</v>
      </c>
      <c r="Q124" s="74">
        <f t="shared" si="20"/>
        <v>15</v>
      </c>
      <c r="R124" s="44">
        <f t="shared" si="21"/>
        <v>10</v>
      </c>
      <c r="S124" s="43">
        <f t="shared" si="26"/>
        <v>30</v>
      </c>
      <c r="T124" s="69">
        <v>1025</v>
      </c>
      <c r="U124" s="67">
        <v>65</v>
      </c>
      <c r="V124" s="124">
        <f t="shared" si="25"/>
        <v>6.34</v>
      </c>
    </row>
    <row r="125" spans="1:22" ht="51" x14ac:dyDescent="0.25">
      <c r="A125" s="8">
        <v>118</v>
      </c>
      <c r="B125" s="18" t="s">
        <v>29</v>
      </c>
      <c r="C125" s="18" t="s">
        <v>238</v>
      </c>
      <c r="D125" s="19" t="s">
        <v>239</v>
      </c>
      <c r="E125" s="19">
        <v>2</v>
      </c>
      <c r="F125" s="111" t="s">
        <v>240</v>
      </c>
      <c r="G125" s="24">
        <v>107300</v>
      </c>
      <c r="H125" s="79">
        <v>5365</v>
      </c>
      <c r="I125" s="55">
        <v>0</v>
      </c>
      <c r="J125" s="29">
        <v>26825</v>
      </c>
      <c r="K125" s="29">
        <v>75110</v>
      </c>
      <c r="L125" s="36">
        <f t="shared" si="22"/>
        <v>75110</v>
      </c>
      <c r="M125" s="43">
        <f t="shared" si="23"/>
        <v>70</v>
      </c>
      <c r="N125" s="61">
        <f t="shared" si="18"/>
        <v>0</v>
      </c>
      <c r="O125" s="61">
        <f t="shared" si="19"/>
        <v>0</v>
      </c>
      <c r="P125" s="44">
        <f t="shared" si="24"/>
        <v>5</v>
      </c>
      <c r="Q125" s="74">
        <f t="shared" si="20"/>
        <v>0</v>
      </c>
      <c r="R125" s="44">
        <f t="shared" si="21"/>
        <v>25</v>
      </c>
      <c r="S125" s="43">
        <f t="shared" si="26"/>
        <v>30</v>
      </c>
      <c r="T125" s="69">
        <v>3208</v>
      </c>
      <c r="U125" s="67">
        <v>444</v>
      </c>
      <c r="V125" s="124">
        <f t="shared" si="25"/>
        <v>13.84</v>
      </c>
    </row>
    <row r="126" spans="1:22" ht="42" customHeight="1" x14ac:dyDescent="0.25">
      <c r="A126" s="8">
        <v>119</v>
      </c>
      <c r="B126" s="18" t="s">
        <v>29</v>
      </c>
      <c r="C126" s="18" t="s">
        <v>238</v>
      </c>
      <c r="D126" s="19" t="s">
        <v>239</v>
      </c>
      <c r="E126" s="19">
        <v>2</v>
      </c>
      <c r="F126" s="111" t="s">
        <v>241</v>
      </c>
      <c r="G126" s="24">
        <v>490700</v>
      </c>
      <c r="H126" s="79">
        <v>75000</v>
      </c>
      <c r="I126" s="55">
        <v>0</v>
      </c>
      <c r="J126" s="29">
        <v>72210</v>
      </c>
      <c r="K126" s="29">
        <v>343490</v>
      </c>
      <c r="L126" s="36">
        <f t="shared" si="22"/>
        <v>343490</v>
      </c>
      <c r="M126" s="43">
        <f t="shared" si="23"/>
        <v>70</v>
      </c>
      <c r="N126" s="61">
        <f t="shared" si="18"/>
        <v>0</v>
      </c>
      <c r="O126" s="61">
        <f t="shared" si="19"/>
        <v>0</v>
      </c>
      <c r="P126" s="44">
        <f t="shared" si="24"/>
        <v>15.3</v>
      </c>
      <c r="Q126" s="74">
        <f t="shared" si="20"/>
        <v>0</v>
      </c>
      <c r="R126" s="44">
        <f t="shared" si="21"/>
        <v>14.7</v>
      </c>
      <c r="S126" s="43">
        <f t="shared" si="26"/>
        <v>30</v>
      </c>
      <c r="T126" s="69">
        <v>3208</v>
      </c>
      <c r="U126" s="67">
        <v>444</v>
      </c>
      <c r="V126" s="124">
        <f t="shared" si="25"/>
        <v>13.84</v>
      </c>
    </row>
    <row r="127" spans="1:22" ht="39.75" customHeight="1" x14ac:dyDescent="0.25">
      <c r="A127" s="8">
        <v>120</v>
      </c>
      <c r="B127" s="18" t="s">
        <v>29</v>
      </c>
      <c r="C127" s="18" t="s">
        <v>238</v>
      </c>
      <c r="D127" s="19" t="s">
        <v>239</v>
      </c>
      <c r="E127" s="19">
        <v>2</v>
      </c>
      <c r="F127" s="111" t="s">
        <v>242</v>
      </c>
      <c r="G127" s="24">
        <v>499400</v>
      </c>
      <c r="H127" s="79">
        <v>74910</v>
      </c>
      <c r="I127" s="55">
        <v>0</v>
      </c>
      <c r="J127" s="29">
        <v>74910</v>
      </c>
      <c r="K127" s="29">
        <v>349580</v>
      </c>
      <c r="L127" s="36">
        <f t="shared" si="22"/>
        <v>349580</v>
      </c>
      <c r="M127" s="43">
        <f t="shared" si="23"/>
        <v>70</v>
      </c>
      <c r="N127" s="61">
        <f t="shared" si="18"/>
        <v>0</v>
      </c>
      <c r="O127" s="61">
        <f t="shared" si="19"/>
        <v>0</v>
      </c>
      <c r="P127" s="44">
        <f t="shared" si="24"/>
        <v>15</v>
      </c>
      <c r="Q127" s="74">
        <f t="shared" si="20"/>
        <v>0</v>
      </c>
      <c r="R127" s="44">
        <f t="shared" si="21"/>
        <v>15</v>
      </c>
      <c r="S127" s="43">
        <f t="shared" si="26"/>
        <v>30</v>
      </c>
      <c r="T127" s="69">
        <v>3208</v>
      </c>
      <c r="U127" s="67">
        <v>444</v>
      </c>
      <c r="V127" s="124">
        <f t="shared" si="25"/>
        <v>13.84</v>
      </c>
    </row>
    <row r="128" spans="1:22" ht="37.5" customHeight="1" x14ac:dyDescent="0.25">
      <c r="A128" s="8">
        <v>121</v>
      </c>
      <c r="B128" s="18" t="s">
        <v>29</v>
      </c>
      <c r="C128" s="18" t="s">
        <v>238</v>
      </c>
      <c r="D128" s="19" t="s">
        <v>239</v>
      </c>
      <c r="E128" s="19">
        <v>2</v>
      </c>
      <c r="F128" s="111" t="s">
        <v>243</v>
      </c>
      <c r="G128" s="24">
        <v>317000</v>
      </c>
      <c r="H128" s="79">
        <v>47550</v>
      </c>
      <c r="I128" s="55">
        <v>0</v>
      </c>
      <c r="J128" s="29">
        <v>47550</v>
      </c>
      <c r="K128" s="29">
        <v>221900</v>
      </c>
      <c r="L128" s="36">
        <f t="shared" si="22"/>
        <v>221900</v>
      </c>
      <c r="M128" s="43">
        <f t="shared" si="23"/>
        <v>70</v>
      </c>
      <c r="N128" s="61">
        <f t="shared" si="18"/>
        <v>0</v>
      </c>
      <c r="O128" s="61">
        <f t="shared" si="19"/>
        <v>0</v>
      </c>
      <c r="P128" s="44">
        <f t="shared" si="24"/>
        <v>15</v>
      </c>
      <c r="Q128" s="74">
        <f t="shared" si="20"/>
        <v>0</v>
      </c>
      <c r="R128" s="44">
        <f t="shared" si="21"/>
        <v>15</v>
      </c>
      <c r="S128" s="43">
        <f t="shared" si="26"/>
        <v>30</v>
      </c>
      <c r="T128" s="69">
        <v>3208</v>
      </c>
      <c r="U128" s="67">
        <v>444</v>
      </c>
      <c r="V128" s="124">
        <f t="shared" si="25"/>
        <v>13.84</v>
      </c>
    </row>
    <row r="129" spans="1:22" ht="39.75" customHeight="1" x14ac:dyDescent="0.25">
      <c r="A129" s="8">
        <v>122</v>
      </c>
      <c r="B129" s="18" t="s">
        <v>29</v>
      </c>
      <c r="C129" s="18" t="s">
        <v>238</v>
      </c>
      <c r="D129" s="19" t="s">
        <v>239</v>
      </c>
      <c r="E129" s="19">
        <v>2</v>
      </c>
      <c r="F129" s="111" t="s">
        <v>244</v>
      </c>
      <c r="G129" s="24">
        <v>198300</v>
      </c>
      <c r="H129" s="79">
        <v>29745</v>
      </c>
      <c r="I129" s="55">
        <v>0</v>
      </c>
      <c r="J129" s="29">
        <v>29745</v>
      </c>
      <c r="K129" s="29">
        <v>138810</v>
      </c>
      <c r="L129" s="36">
        <f t="shared" si="22"/>
        <v>138810</v>
      </c>
      <c r="M129" s="43">
        <f t="shared" si="23"/>
        <v>70</v>
      </c>
      <c r="N129" s="61">
        <f t="shared" si="18"/>
        <v>0</v>
      </c>
      <c r="O129" s="61">
        <f t="shared" si="19"/>
        <v>0</v>
      </c>
      <c r="P129" s="44">
        <f t="shared" si="24"/>
        <v>15</v>
      </c>
      <c r="Q129" s="74">
        <f t="shared" si="20"/>
        <v>0</v>
      </c>
      <c r="R129" s="44">
        <f t="shared" si="21"/>
        <v>15</v>
      </c>
      <c r="S129" s="43">
        <f t="shared" si="26"/>
        <v>30</v>
      </c>
      <c r="T129" s="69">
        <v>3208</v>
      </c>
      <c r="U129" s="67">
        <v>444</v>
      </c>
      <c r="V129" s="124">
        <f t="shared" si="25"/>
        <v>13.84</v>
      </c>
    </row>
    <row r="130" spans="1:22" ht="39.75" customHeight="1" x14ac:dyDescent="0.25">
      <c r="A130" s="8">
        <v>123</v>
      </c>
      <c r="B130" s="18" t="s">
        <v>29</v>
      </c>
      <c r="C130" s="18" t="s">
        <v>238</v>
      </c>
      <c r="D130" s="19" t="s">
        <v>239</v>
      </c>
      <c r="E130" s="19">
        <v>2</v>
      </c>
      <c r="F130" s="111" t="s">
        <v>245</v>
      </c>
      <c r="G130" s="24">
        <v>600000</v>
      </c>
      <c r="H130" s="79">
        <v>69000</v>
      </c>
      <c r="I130" s="55">
        <v>0</v>
      </c>
      <c r="J130" s="29">
        <v>111000</v>
      </c>
      <c r="K130" s="29">
        <v>420000</v>
      </c>
      <c r="L130" s="36">
        <f t="shared" si="22"/>
        <v>420000</v>
      </c>
      <c r="M130" s="43">
        <f t="shared" si="23"/>
        <v>70</v>
      </c>
      <c r="N130" s="61">
        <f t="shared" si="18"/>
        <v>0</v>
      </c>
      <c r="O130" s="61">
        <f t="shared" si="19"/>
        <v>0</v>
      </c>
      <c r="P130" s="44">
        <f t="shared" si="24"/>
        <v>11.5</v>
      </c>
      <c r="Q130" s="74">
        <f t="shared" si="20"/>
        <v>0</v>
      </c>
      <c r="R130" s="44">
        <f t="shared" si="21"/>
        <v>18.5</v>
      </c>
      <c r="S130" s="43">
        <f t="shared" si="26"/>
        <v>30</v>
      </c>
      <c r="T130" s="69">
        <v>3208</v>
      </c>
      <c r="U130" s="67">
        <v>444</v>
      </c>
      <c r="V130" s="124">
        <f t="shared" si="25"/>
        <v>13.84</v>
      </c>
    </row>
    <row r="131" spans="1:22" ht="40.5" customHeight="1" x14ac:dyDescent="0.25">
      <c r="A131" s="8">
        <v>124</v>
      </c>
      <c r="B131" s="18" t="s">
        <v>29</v>
      </c>
      <c r="C131" s="18" t="s">
        <v>238</v>
      </c>
      <c r="D131" s="19" t="s">
        <v>239</v>
      </c>
      <c r="E131" s="19">
        <v>2</v>
      </c>
      <c r="F131" s="111" t="s">
        <v>246</v>
      </c>
      <c r="G131" s="24">
        <v>600000</v>
      </c>
      <c r="H131" s="79">
        <v>69000</v>
      </c>
      <c r="I131" s="55">
        <v>0</v>
      </c>
      <c r="J131" s="29">
        <v>111000</v>
      </c>
      <c r="K131" s="29">
        <v>420000</v>
      </c>
      <c r="L131" s="36">
        <f t="shared" si="22"/>
        <v>420000</v>
      </c>
      <c r="M131" s="43">
        <f t="shared" si="23"/>
        <v>70</v>
      </c>
      <c r="N131" s="61">
        <f t="shared" si="18"/>
        <v>0</v>
      </c>
      <c r="O131" s="61">
        <f t="shared" si="19"/>
        <v>0</v>
      </c>
      <c r="P131" s="44">
        <f t="shared" si="24"/>
        <v>11.5</v>
      </c>
      <c r="Q131" s="74">
        <f t="shared" si="20"/>
        <v>0</v>
      </c>
      <c r="R131" s="44">
        <f t="shared" si="21"/>
        <v>18.5</v>
      </c>
      <c r="S131" s="43">
        <f t="shared" si="26"/>
        <v>30</v>
      </c>
      <c r="T131" s="69">
        <v>3208</v>
      </c>
      <c r="U131" s="67">
        <v>444</v>
      </c>
      <c r="V131" s="124">
        <f t="shared" si="25"/>
        <v>13.84</v>
      </c>
    </row>
    <row r="132" spans="1:22" ht="66" customHeight="1" x14ac:dyDescent="0.25">
      <c r="A132" s="8">
        <v>125</v>
      </c>
      <c r="B132" s="18" t="s">
        <v>29</v>
      </c>
      <c r="C132" s="18" t="s">
        <v>238</v>
      </c>
      <c r="D132" s="19" t="s">
        <v>239</v>
      </c>
      <c r="E132" s="19">
        <v>2</v>
      </c>
      <c r="F132" s="111" t="s">
        <v>247</v>
      </c>
      <c r="G132" s="24">
        <v>600000</v>
      </c>
      <c r="H132" s="79">
        <v>69000</v>
      </c>
      <c r="I132" s="55">
        <v>0</v>
      </c>
      <c r="J132" s="29">
        <v>111000</v>
      </c>
      <c r="K132" s="29">
        <v>420000</v>
      </c>
      <c r="L132" s="36">
        <f t="shared" si="22"/>
        <v>420000</v>
      </c>
      <c r="M132" s="43">
        <f t="shared" si="23"/>
        <v>70</v>
      </c>
      <c r="N132" s="61">
        <f t="shared" si="18"/>
        <v>0</v>
      </c>
      <c r="O132" s="61">
        <f t="shared" si="19"/>
        <v>0</v>
      </c>
      <c r="P132" s="44">
        <f t="shared" si="24"/>
        <v>11.5</v>
      </c>
      <c r="Q132" s="74">
        <f t="shared" si="20"/>
        <v>0</v>
      </c>
      <c r="R132" s="44">
        <f t="shared" si="21"/>
        <v>18.5</v>
      </c>
      <c r="S132" s="43">
        <f t="shared" si="26"/>
        <v>30</v>
      </c>
      <c r="T132" s="69">
        <v>3208</v>
      </c>
      <c r="U132" s="67">
        <v>444</v>
      </c>
      <c r="V132" s="124">
        <f t="shared" si="25"/>
        <v>13.84</v>
      </c>
    </row>
    <row r="133" spans="1:22" ht="51" x14ac:dyDescent="0.25">
      <c r="A133" s="8">
        <v>126</v>
      </c>
      <c r="B133" s="20" t="s">
        <v>29</v>
      </c>
      <c r="C133" s="20" t="s">
        <v>238</v>
      </c>
      <c r="D133" s="21" t="s">
        <v>248</v>
      </c>
      <c r="E133" s="21">
        <v>2</v>
      </c>
      <c r="F133" s="112" t="s">
        <v>249</v>
      </c>
      <c r="G133" s="24">
        <v>220900</v>
      </c>
      <c r="H133" s="79">
        <v>33135</v>
      </c>
      <c r="I133" s="55">
        <v>0</v>
      </c>
      <c r="J133" s="29">
        <v>33135</v>
      </c>
      <c r="K133" s="29">
        <v>154630</v>
      </c>
      <c r="L133" s="36">
        <f t="shared" si="22"/>
        <v>154630</v>
      </c>
      <c r="M133" s="43">
        <f t="shared" si="23"/>
        <v>70</v>
      </c>
      <c r="N133" s="61">
        <f t="shared" ref="N133:N197" si="27">K133-L133</f>
        <v>0</v>
      </c>
      <c r="O133" s="61">
        <f t="shared" ref="O133:O197" si="28">G133-H133-I133-J133-L133</f>
        <v>0</v>
      </c>
      <c r="P133" s="44">
        <f t="shared" si="24"/>
        <v>15</v>
      </c>
      <c r="Q133" s="74">
        <f t="shared" ref="Q133:Q197" si="29">ROUND(I133/G133*100,1)</f>
        <v>0</v>
      </c>
      <c r="R133" s="44">
        <f t="shared" ref="R133:R197" si="30">ROUND(J133/G133*100,1)</f>
        <v>15</v>
      </c>
      <c r="S133" s="43">
        <f t="shared" si="26"/>
        <v>30</v>
      </c>
      <c r="T133" s="69">
        <v>3208</v>
      </c>
      <c r="U133" s="67">
        <v>1866</v>
      </c>
      <c r="V133" s="124">
        <f t="shared" si="25"/>
        <v>58.17</v>
      </c>
    </row>
    <row r="134" spans="1:22" ht="41.25" customHeight="1" x14ac:dyDescent="0.25">
      <c r="A134" s="8">
        <v>127</v>
      </c>
      <c r="B134" s="20" t="s">
        <v>29</v>
      </c>
      <c r="C134" s="20" t="s">
        <v>238</v>
      </c>
      <c r="D134" s="21" t="s">
        <v>248</v>
      </c>
      <c r="E134" s="21">
        <v>2</v>
      </c>
      <c r="F134" s="112" t="s">
        <v>250</v>
      </c>
      <c r="G134" s="24">
        <v>208700</v>
      </c>
      <c r="H134" s="79">
        <v>14000</v>
      </c>
      <c r="I134" s="55">
        <v>0</v>
      </c>
      <c r="J134" s="29">
        <v>48610</v>
      </c>
      <c r="K134" s="29">
        <v>146090</v>
      </c>
      <c r="L134" s="36">
        <f t="shared" ref="L134:L198" si="31">ROUND(MIN(3000000,IF(E134=1,G134*0.7,MIN(1500000,IF(E134=2,G134*0.7,0)))),2)</f>
        <v>146090</v>
      </c>
      <c r="M134" s="43">
        <f t="shared" ref="M134:M198" si="32">ROUND(L134/G134*100,1)</f>
        <v>70</v>
      </c>
      <c r="N134" s="61">
        <f t="shared" si="27"/>
        <v>0</v>
      </c>
      <c r="O134" s="61">
        <f t="shared" si="28"/>
        <v>0</v>
      </c>
      <c r="P134" s="44">
        <f t="shared" ref="P134:P198" si="33">ROUND(H134/G134*100,1)</f>
        <v>6.7</v>
      </c>
      <c r="Q134" s="74">
        <f t="shared" si="29"/>
        <v>0</v>
      </c>
      <c r="R134" s="44">
        <f t="shared" si="30"/>
        <v>23.3</v>
      </c>
      <c r="S134" s="43">
        <f t="shared" si="26"/>
        <v>30</v>
      </c>
      <c r="T134" s="69">
        <v>3208</v>
      </c>
      <c r="U134" s="67">
        <v>1866</v>
      </c>
      <c r="V134" s="124">
        <f t="shared" ref="V134:V198" si="34">ROUND(U134/T134*100,2)</f>
        <v>58.17</v>
      </c>
    </row>
    <row r="135" spans="1:22" ht="40.5" customHeight="1" x14ac:dyDescent="0.25">
      <c r="A135" s="8">
        <v>128</v>
      </c>
      <c r="B135" s="20" t="s">
        <v>29</v>
      </c>
      <c r="C135" s="20" t="s">
        <v>238</v>
      </c>
      <c r="D135" s="21" t="s">
        <v>252</v>
      </c>
      <c r="E135" s="21">
        <v>2</v>
      </c>
      <c r="F135" s="112" t="s">
        <v>251</v>
      </c>
      <c r="G135" s="24">
        <v>412300</v>
      </c>
      <c r="H135" s="79">
        <v>67730</v>
      </c>
      <c r="I135" s="55">
        <v>0</v>
      </c>
      <c r="J135" s="29">
        <v>55960</v>
      </c>
      <c r="K135" s="29">
        <v>288610</v>
      </c>
      <c r="L135" s="36">
        <f t="shared" si="31"/>
        <v>288610</v>
      </c>
      <c r="M135" s="43">
        <f t="shared" si="32"/>
        <v>70</v>
      </c>
      <c r="N135" s="61">
        <f t="shared" si="27"/>
        <v>0</v>
      </c>
      <c r="O135" s="61">
        <f t="shared" si="28"/>
        <v>0</v>
      </c>
      <c r="P135" s="44">
        <f t="shared" si="33"/>
        <v>16.399999999999999</v>
      </c>
      <c r="Q135" s="74">
        <f t="shared" si="29"/>
        <v>0</v>
      </c>
      <c r="R135" s="44">
        <f t="shared" si="30"/>
        <v>13.6</v>
      </c>
      <c r="S135" s="43">
        <f t="shared" si="26"/>
        <v>30</v>
      </c>
      <c r="T135" s="69">
        <v>3208</v>
      </c>
      <c r="U135" s="67">
        <v>47</v>
      </c>
      <c r="V135" s="124">
        <f t="shared" si="34"/>
        <v>1.47</v>
      </c>
    </row>
    <row r="136" spans="1:22" ht="42" customHeight="1" x14ac:dyDescent="0.25">
      <c r="A136" s="8">
        <v>129</v>
      </c>
      <c r="B136" s="20" t="s">
        <v>29</v>
      </c>
      <c r="C136" s="20" t="s">
        <v>238</v>
      </c>
      <c r="D136" s="21" t="s">
        <v>254</v>
      </c>
      <c r="E136" s="21">
        <v>2</v>
      </c>
      <c r="F136" s="112" t="s">
        <v>253</v>
      </c>
      <c r="G136" s="24">
        <v>191200</v>
      </c>
      <c r="H136" s="79">
        <v>22944</v>
      </c>
      <c r="I136" s="55">
        <v>0</v>
      </c>
      <c r="J136" s="29">
        <v>34416</v>
      </c>
      <c r="K136" s="29">
        <v>133840</v>
      </c>
      <c r="L136" s="36">
        <f t="shared" si="31"/>
        <v>133840</v>
      </c>
      <c r="M136" s="43">
        <f t="shared" si="32"/>
        <v>70</v>
      </c>
      <c r="N136" s="61">
        <f t="shared" si="27"/>
        <v>0</v>
      </c>
      <c r="O136" s="61">
        <f t="shared" si="28"/>
        <v>0</v>
      </c>
      <c r="P136" s="44">
        <f t="shared" si="33"/>
        <v>12</v>
      </c>
      <c r="Q136" s="74">
        <f t="shared" si="29"/>
        <v>0</v>
      </c>
      <c r="R136" s="44">
        <f t="shared" si="30"/>
        <v>18</v>
      </c>
      <c r="S136" s="43">
        <f t="shared" ref="S136:S200" si="35">ROUND(P136+Q136+R136,1)</f>
        <v>30</v>
      </c>
      <c r="T136" s="69">
        <v>3208</v>
      </c>
      <c r="U136" s="67">
        <v>46</v>
      </c>
      <c r="V136" s="124">
        <f t="shared" si="34"/>
        <v>1.43</v>
      </c>
    </row>
    <row r="137" spans="1:22" ht="41.25" customHeight="1" x14ac:dyDescent="0.25">
      <c r="A137" s="8">
        <v>130</v>
      </c>
      <c r="B137" s="20" t="s">
        <v>29</v>
      </c>
      <c r="C137" s="20" t="s">
        <v>238</v>
      </c>
      <c r="D137" s="21" t="s">
        <v>256</v>
      </c>
      <c r="E137" s="21">
        <v>2</v>
      </c>
      <c r="F137" s="112" t="s">
        <v>255</v>
      </c>
      <c r="G137" s="24">
        <v>178000</v>
      </c>
      <c r="H137" s="79">
        <v>17800</v>
      </c>
      <c r="I137" s="55">
        <v>0</v>
      </c>
      <c r="J137" s="29">
        <v>35600</v>
      </c>
      <c r="K137" s="29">
        <v>124600</v>
      </c>
      <c r="L137" s="36">
        <f t="shared" si="31"/>
        <v>124600</v>
      </c>
      <c r="M137" s="43">
        <f t="shared" si="32"/>
        <v>70</v>
      </c>
      <c r="N137" s="61">
        <f t="shared" si="27"/>
        <v>0</v>
      </c>
      <c r="O137" s="61">
        <f t="shared" si="28"/>
        <v>0</v>
      </c>
      <c r="P137" s="44">
        <f t="shared" si="33"/>
        <v>10</v>
      </c>
      <c r="Q137" s="74">
        <f t="shared" si="29"/>
        <v>0</v>
      </c>
      <c r="R137" s="44">
        <f t="shared" si="30"/>
        <v>20</v>
      </c>
      <c r="S137" s="43">
        <f t="shared" si="35"/>
        <v>30</v>
      </c>
      <c r="T137" s="69">
        <v>3208</v>
      </c>
      <c r="U137" s="67">
        <v>1831</v>
      </c>
      <c r="V137" s="124">
        <f t="shared" si="34"/>
        <v>57.08</v>
      </c>
    </row>
    <row r="138" spans="1:22" ht="39.75" customHeight="1" x14ac:dyDescent="0.25">
      <c r="A138" s="8">
        <v>131</v>
      </c>
      <c r="B138" s="20" t="s">
        <v>29</v>
      </c>
      <c r="C138" s="20" t="s">
        <v>238</v>
      </c>
      <c r="D138" s="21" t="s">
        <v>248</v>
      </c>
      <c r="E138" s="21">
        <v>2</v>
      </c>
      <c r="F138" s="112" t="s">
        <v>257</v>
      </c>
      <c r="G138" s="24">
        <v>155800</v>
      </c>
      <c r="H138" s="79">
        <v>23370</v>
      </c>
      <c r="I138" s="55">
        <v>0</v>
      </c>
      <c r="J138" s="29">
        <v>23370</v>
      </c>
      <c r="K138" s="29">
        <v>109060</v>
      </c>
      <c r="L138" s="36">
        <f t="shared" si="31"/>
        <v>109060</v>
      </c>
      <c r="M138" s="43">
        <f t="shared" si="32"/>
        <v>70</v>
      </c>
      <c r="N138" s="61">
        <f t="shared" si="27"/>
        <v>0</v>
      </c>
      <c r="O138" s="61">
        <f t="shared" si="28"/>
        <v>0</v>
      </c>
      <c r="P138" s="44">
        <f t="shared" si="33"/>
        <v>15</v>
      </c>
      <c r="Q138" s="74">
        <f t="shared" si="29"/>
        <v>0</v>
      </c>
      <c r="R138" s="44">
        <f t="shared" si="30"/>
        <v>15</v>
      </c>
      <c r="S138" s="43">
        <f t="shared" si="35"/>
        <v>30</v>
      </c>
      <c r="T138" s="69">
        <v>3208</v>
      </c>
      <c r="U138" s="67">
        <v>1866</v>
      </c>
      <c r="V138" s="124">
        <f t="shared" si="34"/>
        <v>58.17</v>
      </c>
    </row>
    <row r="139" spans="1:22" ht="40.5" customHeight="1" x14ac:dyDescent="0.25">
      <c r="A139" s="8">
        <v>132</v>
      </c>
      <c r="B139" s="20" t="s">
        <v>29</v>
      </c>
      <c r="C139" s="20" t="s">
        <v>238</v>
      </c>
      <c r="D139" s="21" t="s">
        <v>248</v>
      </c>
      <c r="E139" s="21">
        <v>2</v>
      </c>
      <c r="F139" s="112" t="s">
        <v>258</v>
      </c>
      <c r="G139" s="24">
        <v>62500</v>
      </c>
      <c r="H139" s="79">
        <v>9375</v>
      </c>
      <c r="I139" s="55">
        <v>0</v>
      </c>
      <c r="J139" s="29">
        <v>9375</v>
      </c>
      <c r="K139" s="29">
        <v>43750</v>
      </c>
      <c r="L139" s="36">
        <f t="shared" si="31"/>
        <v>43750</v>
      </c>
      <c r="M139" s="43">
        <f t="shared" si="32"/>
        <v>70</v>
      </c>
      <c r="N139" s="61">
        <f t="shared" si="27"/>
        <v>0</v>
      </c>
      <c r="O139" s="61">
        <f t="shared" si="28"/>
        <v>0</v>
      </c>
      <c r="P139" s="44">
        <f t="shared" si="33"/>
        <v>15</v>
      </c>
      <c r="Q139" s="74">
        <f t="shared" si="29"/>
        <v>0</v>
      </c>
      <c r="R139" s="44">
        <f t="shared" si="30"/>
        <v>15</v>
      </c>
      <c r="S139" s="43">
        <f t="shared" si="35"/>
        <v>30</v>
      </c>
      <c r="T139" s="69">
        <v>3208</v>
      </c>
      <c r="U139" s="67">
        <v>1866</v>
      </c>
      <c r="V139" s="124">
        <f t="shared" si="34"/>
        <v>58.17</v>
      </c>
    </row>
    <row r="140" spans="1:22" ht="40.5" customHeight="1" x14ac:dyDescent="0.25">
      <c r="A140" s="8">
        <v>133</v>
      </c>
      <c r="B140" s="20" t="s">
        <v>29</v>
      </c>
      <c r="C140" s="20" t="s">
        <v>238</v>
      </c>
      <c r="D140" s="21" t="s">
        <v>256</v>
      </c>
      <c r="E140" s="21">
        <v>2</v>
      </c>
      <c r="F140" s="112" t="s">
        <v>259</v>
      </c>
      <c r="G140" s="24">
        <v>269400</v>
      </c>
      <c r="H140" s="79">
        <v>26940</v>
      </c>
      <c r="I140" s="55">
        <v>0</v>
      </c>
      <c r="J140" s="29">
        <v>53880</v>
      </c>
      <c r="K140" s="29">
        <v>188580</v>
      </c>
      <c r="L140" s="36">
        <f t="shared" si="31"/>
        <v>188580</v>
      </c>
      <c r="M140" s="43">
        <f t="shared" si="32"/>
        <v>70</v>
      </c>
      <c r="N140" s="61">
        <f t="shared" si="27"/>
        <v>0</v>
      </c>
      <c r="O140" s="61">
        <f t="shared" si="28"/>
        <v>0</v>
      </c>
      <c r="P140" s="44">
        <f t="shared" si="33"/>
        <v>10</v>
      </c>
      <c r="Q140" s="74">
        <f t="shared" si="29"/>
        <v>0</v>
      </c>
      <c r="R140" s="44">
        <f t="shared" si="30"/>
        <v>20</v>
      </c>
      <c r="S140" s="43">
        <f t="shared" si="35"/>
        <v>30</v>
      </c>
      <c r="T140" s="69">
        <v>3208</v>
      </c>
      <c r="U140" s="67">
        <v>253</v>
      </c>
      <c r="V140" s="124">
        <f t="shared" si="34"/>
        <v>7.89</v>
      </c>
    </row>
    <row r="141" spans="1:22" ht="38.25" customHeight="1" x14ac:dyDescent="0.25">
      <c r="A141" s="8">
        <v>134</v>
      </c>
      <c r="B141" s="20" t="s">
        <v>29</v>
      </c>
      <c r="C141" s="20" t="s">
        <v>238</v>
      </c>
      <c r="D141" s="21" t="s">
        <v>248</v>
      </c>
      <c r="E141" s="21">
        <v>2</v>
      </c>
      <c r="F141" s="112" t="s">
        <v>260</v>
      </c>
      <c r="G141" s="24">
        <v>526100</v>
      </c>
      <c r="H141" s="79">
        <v>52610</v>
      </c>
      <c r="I141" s="55">
        <v>0</v>
      </c>
      <c r="J141" s="29">
        <v>105220</v>
      </c>
      <c r="K141" s="29">
        <v>368270</v>
      </c>
      <c r="L141" s="36">
        <f t="shared" si="31"/>
        <v>368270</v>
      </c>
      <c r="M141" s="43">
        <f t="shared" si="32"/>
        <v>70</v>
      </c>
      <c r="N141" s="61">
        <f t="shared" si="27"/>
        <v>0</v>
      </c>
      <c r="O141" s="61">
        <f t="shared" si="28"/>
        <v>0</v>
      </c>
      <c r="P141" s="44">
        <f t="shared" si="33"/>
        <v>10</v>
      </c>
      <c r="Q141" s="74">
        <f t="shared" si="29"/>
        <v>0</v>
      </c>
      <c r="R141" s="44">
        <f t="shared" si="30"/>
        <v>20</v>
      </c>
      <c r="S141" s="43">
        <f t="shared" si="35"/>
        <v>30</v>
      </c>
      <c r="T141" s="69">
        <v>3208</v>
      </c>
      <c r="U141" s="67">
        <v>1866</v>
      </c>
      <c r="V141" s="124">
        <f t="shared" si="34"/>
        <v>58.17</v>
      </c>
    </row>
    <row r="142" spans="1:22" ht="37.5" customHeight="1" x14ac:dyDescent="0.25">
      <c r="A142" s="8">
        <v>135</v>
      </c>
      <c r="B142" s="20" t="s">
        <v>29</v>
      </c>
      <c r="C142" s="20" t="s">
        <v>238</v>
      </c>
      <c r="D142" s="21" t="s">
        <v>248</v>
      </c>
      <c r="E142" s="21">
        <v>2</v>
      </c>
      <c r="F142" s="112" t="s">
        <v>261</v>
      </c>
      <c r="G142" s="24">
        <v>1200000</v>
      </c>
      <c r="H142" s="79">
        <v>60000</v>
      </c>
      <c r="I142" s="55">
        <v>0</v>
      </c>
      <c r="J142" s="29">
        <v>300000</v>
      </c>
      <c r="K142" s="29">
        <v>840000</v>
      </c>
      <c r="L142" s="36">
        <f t="shared" si="31"/>
        <v>840000</v>
      </c>
      <c r="M142" s="43">
        <f t="shared" si="32"/>
        <v>70</v>
      </c>
      <c r="N142" s="61">
        <f t="shared" si="27"/>
        <v>0</v>
      </c>
      <c r="O142" s="61">
        <f t="shared" si="28"/>
        <v>0</v>
      </c>
      <c r="P142" s="44">
        <f t="shared" si="33"/>
        <v>5</v>
      </c>
      <c r="Q142" s="74">
        <f t="shared" si="29"/>
        <v>0</v>
      </c>
      <c r="R142" s="44">
        <f t="shared" si="30"/>
        <v>25</v>
      </c>
      <c r="S142" s="43">
        <f t="shared" si="35"/>
        <v>30</v>
      </c>
      <c r="T142" s="69">
        <v>3208</v>
      </c>
      <c r="U142" s="67">
        <v>1866</v>
      </c>
      <c r="V142" s="124">
        <f t="shared" si="34"/>
        <v>58.17</v>
      </c>
    </row>
    <row r="143" spans="1:22" ht="40.5" customHeight="1" x14ac:dyDescent="0.25">
      <c r="A143" s="8">
        <v>136</v>
      </c>
      <c r="B143" s="20" t="s">
        <v>29</v>
      </c>
      <c r="C143" s="20" t="s">
        <v>238</v>
      </c>
      <c r="D143" s="21" t="s">
        <v>248</v>
      </c>
      <c r="E143" s="21">
        <v>2</v>
      </c>
      <c r="F143" s="112" t="s">
        <v>262</v>
      </c>
      <c r="G143" s="24">
        <v>202500</v>
      </c>
      <c r="H143" s="79">
        <v>30375</v>
      </c>
      <c r="I143" s="55">
        <v>0</v>
      </c>
      <c r="J143" s="29">
        <v>30375</v>
      </c>
      <c r="K143" s="29">
        <v>141750</v>
      </c>
      <c r="L143" s="36">
        <f t="shared" si="31"/>
        <v>141750</v>
      </c>
      <c r="M143" s="43">
        <f t="shared" si="32"/>
        <v>70</v>
      </c>
      <c r="N143" s="61">
        <f t="shared" si="27"/>
        <v>0</v>
      </c>
      <c r="O143" s="61">
        <f t="shared" si="28"/>
        <v>0</v>
      </c>
      <c r="P143" s="44">
        <f t="shared" si="33"/>
        <v>15</v>
      </c>
      <c r="Q143" s="74">
        <f t="shared" si="29"/>
        <v>0</v>
      </c>
      <c r="R143" s="44">
        <f t="shared" si="30"/>
        <v>15</v>
      </c>
      <c r="S143" s="43">
        <f t="shared" si="35"/>
        <v>30</v>
      </c>
      <c r="T143" s="69">
        <v>3208</v>
      </c>
      <c r="U143" s="67">
        <v>1866</v>
      </c>
      <c r="V143" s="124">
        <f t="shared" si="34"/>
        <v>58.17</v>
      </c>
    </row>
    <row r="144" spans="1:22" ht="39" customHeight="1" x14ac:dyDescent="0.25">
      <c r="A144" s="8">
        <v>137</v>
      </c>
      <c r="B144" s="20" t="s">
        <v>29</v>
      </c>
      <c r="C144" s="20" t="s">
        <v>238</v>
      </c>
      <c r="D144" s="21" t="s">
        <v>263</v>
      </c>
      <c r="E144" s="21">
        <v>2</v>
      </c>
      <c r="F144" s="112" t="s">
        <v>264</v>
      </c>
      <c r="G144" s="24">
        <v>415300</v>
      </c>
      <c r="H144" s="79">
        <v>62295</v>
      </c>
      <c r="I144" s="55">
        <v>0</v>
      </c>
      <c r="J144" s="29">
        <v>62295</v>
      </c>
      <c r="K144" s="29">
        <v>290710</v>
      </c>
      <c r="L144" s="36">
        <f t="shared" si="31"/>
        <v>290710</v>
      </c>
      <c r="M144" s="43">
        <f t="shared" si="32"/>
        <v>70</v>
      </c>
      <c r="N144" s="61">
        <f t="shared" si="27"/>
        <v>0</v>
      </c>
      <c r="O144" s="61">
        <f t="shared" si="28"/>
        <v>0</v>
      </c>
      <c r="P144" s="44">
        <f t="shared" si="33"/>
        <v>15</v>
      </c>
      <c r="Q144" s="74">
        <f t="shared" si="29"/>
        <v>0</v>
      </c>
      <c r="R144" s="44">
        <f t="shared" si="30"/>
        <v>15</v>
      </c>
      <c r="S144" s="43">
        <f t="shared" si="35"/>
        <v>30</v>
      </c>
      <c r="T144" s="69">
        <v>3208</v>
      </c>
      <c r="U144" s="67">
        <v>259</v>
      </c>
      <c r="V144" s="124">
        <f t="shared" si="34"/>
        <v>8.07</v>
      </c>
    </row>
    <row r="145" spans="1:22" ht="51" x14ac:dyDescent="0.25">
      <c r="A145" s="8">
        <v>138</v>
      </c>
      <c r="B145" s="20" t="s">
        <v>29</v>
      </c>
      <c r="C145" s="20" t="s">
        <v>238</v>
      </c>
      <c r="D145" s="21" t="s">
        <v>263</v>
      </c>
      <c r="E145" s="21">
        <v>2</v>
      </c>
      <c r="F145" s="112" t="s">
        <v>265</v>
      </c>
      <c r="G145" s="24">
        <v>565200</v>
      </c>
      <c r="H145" s="79">
        <v>84780</v>
      </c>
      <c r="I145" s="55">
        <v>0</v>
      </c>
      <c r="J145" s="29">
        <v>84780</v>
      </c>
      <c r="K145" s="29">
        <v>395640</v>
      </c>
      <c r="L145" s="36">
        <f t="shared" si="31"/>
        <v>395640</v>
      </c>
      <c r="M145" s="43">
        <f t="shared" si="32"/>
        <v>70</v>
      </c>
      <c r="N145" s="61">
        <f t="shared" si="27"/>
        <v>0</v>
      </c>
      <c r="O145" s="61">
        <f t="shared" si="28"/>
        <v>0</v>
      </c>
      <c r="P145" s="44">
        <f t="shared" si="33"/>
        <v>15</v>
      </c>
      <c r="Q145" s="74">
        <f t="shared" si="29"/>
        <v>0</v>
      </c>
      <c r="R145" s="44">
        <f t="shared" si="30"/>
        <v>15</v>
      </c>
      <c r="S145" s="43">
        <f t="shared" si="35"/>
        <v>30</v>
      </c>
      <c r="T145" s="69">
        <v>3208</v>
      </c>
      <c r="U145" s="67">
        <v>259</v>
      </c>
      <c r="V145" s="124">
        <f t="shared" si="34"/>
        <v>8.07</v>
      </c>
    </row>
    <row r="146" spans="1:22" ht="39.75" customHeight="1" x14ac:dyDescent="0.25">
      <c r="A146" s="8">
        <v>139</v>
      </c>
      <c r="B146" s="20" t="s">
        <v>29</v>
      </c>
      <c r="C146" s="20" t="s">
        <v>238</v>
      </c>
      <c r="D146" s="21" t="s">
        <v>254</v>
      </c>
      <c r="E146" s="21">
        <v>2</v>
      </c>
      <c r="F146" s="112" t="s">
        <v>266</v>
      </c>
      <c r="G146" s="24">
        <v>182300</v>
      </c>
      <c r="H146" s="79">
        <v>27345</v>
      </c>
      <c r="I146" s="55">
        <v>0</v>
      </c>
      <c r="J146" s="29">
        <v>27345</v>
      </c>
      <c r="K146" s="29">
        <v>127610</v>
      </c>
      <c r="L146" s="36">
        <f t="shared" si="31"/>
        <v>127610</v>
      </c>
      <c r="M146" s="43">
        <f t="shared" si="32"/>
        <v>70</v>
      </c>
      <c r="N146" s="61">
        <f t="shared" si="27"/>
        <v>0</v>
      </c>
      <c r="O146" s="61">
        <f t="shared" si="28"/>
        <v>0</v>
      </c>
      <c r="P146" s="44">
        <f t="shared" si="33"/>
        <v>15</v>
      </c>
      <c r="Q146" s="74">
        <f t="shared" si="29"/>
        <v>0</v>
      </c>
      <c r="R146" s="44">
        <f t="shared" si="30"/>
        <v>15</v>
      </c>
      <c r="S146" s="43">
        <f t="shared" si="35"/>
        <v>30</v>
      </c>
      <c r="T146" s="69">
        <v>3208</v>
      </c>
      <c r="U146" s="67">
        <v>46</v>
      </c>
      <c r="V146" s="124">
        <f t="shared" si="34"/>
        <v>1.43</v>
      </c>
    </row>
    <row r="147" spans="1:22" ht="42.75" customHeight="1" x14ac:dyDescent="0.25">
      <c r="A147" s="8">
        <v>140</v>
      </c>
      <c r="B147" s="20" t="s">
        <v>29</v>
      </c>
      <c r="C147" s="20" t="s">
        <v>238</v>
      </c>
      <c r="D147" s="21" t="s">
        <v>263</v>
      </c>
      <c r="E147" s="21">
        <v>2</v>
      </c>
      <c r="F147" s="112" t="s">
        <v>267</v>
      </c>
      <c r="G147" s="24">
        <v>265100</v>
      </c>
      <c r="H147" s="79">
        <v>31812</v>
      </c>
      <c r="I147" s="55">
        <v>0</v>
      </c>
      <c r="J147" s="29">
        <v>47718</v>
      </c>
      <c r="K147" s="29">
        <v>185570</v>
      </c>
      <c r="L147" s="36">
        <f t="shared" si="31"/>
        <v>185570</v>
      </c>
      <c r="M147" s="43">
        <f t="shared" si="32"/>
        <v>70</v>
      </c>
      <c r="N147" s="61">
        <f t="shared" si="27"/>
        <v>0</v>
      </c>
      <c r="O147" s="61">
        <f t="shared" si="28"/>
        <v>0</v>
      </c>
      <c r="P147" s="44">
        <f t="shared" si="33"/>
        <v>12</v>
      </c>
      <c r="Q147" s="74">
        <f t="shared" si="29"/>
        <v>0</v>
      </c>
      <c r="R147" s="44">
        <f t="shared" si="30"/>
        <v>18</v>
      </c>
      <c r="S147" s="43">
        <f t="shared" si="35"/>
        <v>30</v>
      </c>
      <c r="T147" s="69">
        <v>3208</v>
      </c>
      <c r="U147" s="67">
        <v>259</v>
      </c>
      <c r="V147" s="124">
        <f t="shared" si="34"/>
        <v>8.07</v>
      </c>
    </row>
    <row r="148" spans="1:22" ht="38.25" customHeight="1" x14ac:dyDescent="0.25">
      <c r="A148" s="8">
        <v>141</v>
      </c>
      <c r="B148" s="20" t="s">
        <v>29</v>
      </c>
      <c r="C148" s="20" t="s">
        <v>238</v>
      </c>
      <c r="D148" s="21" t="s">
        <v>248</v>
      </c>
      <c r="E148" s="21">
        <v>2</v>
      </c>
      <c r="F148" s="112" t="s">
        <v>268</v>
      </c>
      <c r="G148" s="24">
        <v>61500</v>
      </c>
      <c r="H148" s="78">
        <v>6150</v>
      </c>
      <c r="I148" s="55">
        <v>0</v>
      </c>
      <c r="J148" s="28">
        <v>12300</v>
      </c>
      <c r="K148" s="28">
        <v>43050</v>
      </c>
      <c r="L148" s="36">
        <f t="shared" si="31"/>
        <v>43050</v>
      </c>
      <c r="M148" s="43">
        <f t="shared" si="32"/>
        <v>70</v>
      </c>
      <c r="N148" s="61">
        <f t="shared" si="27"/>
        <v>0</v>
      </c>
      <c r="O148" s="61">
        <f t="shared" si="28"/>
        <v>0</v>
      </c>
      <c r="P148" s="44">
        <f t="shared" si="33"/>
        <v>10</v>
      </c>
      <c r="Q148" s="74">
        <f t="shared" si="29"/>
        <v>0</v>
      </c>
      <c r="R148" s="44">
        <f t="shared" si="30"/>
        <v>20</v>
      </c>
      <c r="S148" s="43">
        <f t="shared" si="35"/>
        <v>30</v>
      </c>
      <c r="T148" s="69">
        <v>3208</v>
      </c>
      <c r="U148" s="67">
        <v>1866</v>
      </c>
      <c r="V148" s="124">
        <f t="shared" si="34"/>
        <v>58.17</v>
      </c>
    </row>
    <row r="149" spans="1:22" ht="51" x14ac:dyDescent="0.25">
      <c r="A149" s="8">
        <v>142</v>
      </c>
      <c r="B149" s="20" t="s">
        <v>29</v>
      </c>
      <c r="C149" s="20" t="s">
        <v>238</v>
      </c>
      <c r="D149" s="21" t="s">
        <v>248</v>
      </c>
      <c r="E149" s="21">
        <v>2</v>
      </c>
      <c r="F149" s="112" t="s">
        <v>269</v>
      </c>
      <c r="G149" s="24">
        <v>357100</v>
      </c>
      <c r="H149" s="78">
        <v>53565</v>
      </c>
      <c r="I149" s="55">
        <v>0</v>
      </c>
      <c r="J149" s="28">
        <v>53565</v>
      </c>
      <c r="K149" s="28">
        <v>249970</v>
      </c>
      <c r="L149" s="36">
        <f t="shared" si="31"/>
        <v>249970</v>
      </c>
      <c r="M149" s="43">
        <f t="shared" si="32"/>
        <v>70</v>
      </c>
      <c r="N149" s="61">
        <f t="shared" si="27"/>
        <v>0</v>
      </c>
      <c r="O149" s="61">
        <f t="shared" si="28"/>
        <v>0</v>
      </c>
      <c r="P149" s="44">
        <f t="shared" si="33"/>
        <v>15</v>
      </c>
      <c r="Q149" s="74">
        <f t="shared" si="29"/>
        <v>0</v>
      </c>
      <c r="R149" s="44">
        <f t="shared" si="30"/>
        <v>15</v>
      </c>
      <c r="S149" s="43">
        <f t="shared" si="35"/>
        <v>30</v>
      </c>
      <c r="T149" s="69">
        <v>3208</v>
      </c>
      <c r="U149" s="67">
        <v>1866</v>
      </c>
      <c r="V149" s="124">
        <f t="shared" si="34"/>
        <v>58.17</v>
      </c>
    </row>
    <row r="150" spans="1:22" ht="40.5" customHeight="1" x14ac:dyDescent="0.25">
      <c r="A150" s="8">
        <v>143</v>
      </c>
      <c r="B150" s="20" t="s">
        <v>29</v>
      </c>
      <c r="C150" s="20" t="s">
        <v>238</v>
      </c>
      <c r="D150" s="21" t="s">
        <v>248</v>
      </c>
      <c r="E150" s="21">
        <v>2</v>
      </c>
      <c r="F150" s="112" t="s">
        <v>270</v>
      </c>
      <c r="G150" s="24">
        <v>148400</v>
      </c>
      <c r="H150" s="78">
        <v>22260</v>
      </c>
      <c r="I150" s="55">
        <v>0</v>
      </c>
      <c r="J150" s="28">
        <v>22260</v>
      </c>
      <c r="K150" s="28">
        <v>103880</v>
      </c>
      <c r="L150" s="36">
        <f t="shared" si="31"/>
        <v>103880</v>
      </c>
      <c r="M150" s="43">
        <f t="shared" si="32"/>
        <v>70</v>
      </c>
      <c r="N150" s="61">
        <f t="shared" si="27"/>
        <v>0</v>
      </c>
      <c r="O150" s="61">
        <f t="shared" si="28"/>
        <v>0</v>
      </c>
      <c r="P150" s="44">
        <f t="shared" si="33"/>
        <v>15</v>
      </c>
      <c r="Q150" s="74">
        <f t="shared" si="29"/>
        <v>0</v>
      </c>
      <c r="R150" s="44">
        <f t="shared" si="30"/>
        <v>15</v>
      </c>
      <c r="S150" s="43">
        <f t="shared" si="35"/>
        <v>30</v>
      </c>
      <c r="T150" s="69">
        <v>3208</v>
      </c>
      <c r="U150" s="67">
        <v>1866</v>
      </c>
      <c r="V150" s="124">
        <f t="shared" si="34"/>
        <v>58.17</v>
      </c>
    </row>
    <row r="151" spans="1:22" ht="38.25" customHeight="1" x14ac:dyDescent="0.25">
      <c r="A151" s="8">
        <v>144</v>
      </c>
      <c r="B151" s="20" t="s">
        <v>29</v>
      </c>
      <c r="C151" s="20" t="s">
        <v>238</v>
      </c>
      <c r="D151" s="21" t="s">
        <v>263</v>
      </c>
      <c r="E151" s="21">
        <v>2</v>
      </c>
      <c r="F151" s="112" t="s">
        <v>271</v>
      </c>
      <c r="G151" s="24">
        <v>327500</v>
      </c>
      <c r="H151" s="78">
        <v>98250</v>
      </c>
      <c r="I151" s="55">
        <v>0</v>
      </c>
      <c r="J151" s="28">
        <v>0</v>
      </c>
      <c r="K151" s="28">
        <v>229250</v>
      </c>
      <c r="L151" s="36">
        <f t="shared" si="31"/>
        <v>229250</v>
      </c>
      <c r="M151" s="43">
        <f t="shared" si="32"/>
        <v>70</v>
      </c>
      <c r="N151" s="61">
        <f t="shared" si="27"/>
        <v>0</v>
      </c>
      <c r="O151" s="61">
        <f t="shared" si="28"/>
        <v>0</v>
      </c>
      <c r="P151" s="44">
        <f t="shared" si="33"/>
        <v>30</v>
      </c>
      <c r="Q151" s="74">
        <f t="shared" si="29"/>
        <v>0</v>
      </c>
      <c r="R151" s="44">
        <f t="shared" si="30"/>
        <v>0</v>
      </c>
      <c r="S151" s="43">
        <f t="shared" si="35"/>
        <v>30</v>
      </c>
      <c r="T151" s="69">
        <v>3208</v>
      </c>
      <c r="U151" s="67">
        <v>259</v>
      </c>
      <c r="V151" s="124">
        <f t="shared" si="34"/>
        <v>8.07</v>
      </c>
    </row>
    <row r="152" spans="1:22" ht="51" x14ac:dyDescent="0.25">
      <c r="A152" s="8">
        <v>145</v>
      </c>
      <c r="B152" s="20" t="s">
        <v>29</v>
      </c>
      <c r="C152" s="20" t="s">
        <v>238</v>
      </c>
      <c r="D152" s="21" t="s">
        <v>248</v>
      </c>
      <c r="E152" s="21">
        <v>2</v>
      </c>
      <c r="F152" s="112" t="s">
        <v>272</v>
      </c>
      <c r="G152" s="24">
        <v>189800</v>
      </c>
      <c r="H152" s="78">
        <v>28470</v>
      </c>
      <c r="I152" s="55">
        <v>0</v>
      </c>
      <c r="J152" s="28">
        <v>28470</v>
      </c>
      <c r="K152" s="28">
        <v>132860</v>
      </c>
      <c r="L152" s="36">
        <f t="shared" si="31"/>
        <v>132860</v>
      </c>
      <c r="M152" s="43">
        <f t="shared" si="32"/>
        <v>70</v>
      </c>
      <c r="N152" s="61">
        <f t="shared" si="27"/>
        <v>0</v>
      </c>
      <c r="O152" s="61">
        <f t="shared" si="28"/>
        <v>0</v>
      </c>
      <c r="P152" s="44">
        <f t="shared" si="33"/>
        <v>15</v>
      </c>
      <c r="Q152" s="74">
        <f t="shared" si="29"/>
        <v>0</v>
      </c>
      <c r="R152" s="44">
        <f t="shared" si="30"/>
        <v>15</v>
      </c>
      <c r="S152" s="43">
        <f t="shared" si="35"/>
        <v>30</v>
      </c>
      <c r="T152" s="69">
        <v>3208</v>
      </c>
      <c r="U152" s="67">
        <v>1866</v>
      </c>
      <c r="V152" s="124">
        <f t="shared" si="34"/>
        <v>58.17</v>
      </c>
    </row>
    <row r="153" spans="1:22" ht="42" customHeight="1" x14ac:dyDescent="0.25">
      <c r="A153" s="8">
        <v>146</v>
      </c>
      <c r="B153" s="20" t="s">
        <v>29</v>
      </c>
      <c r="C153" s="20" t="s">
        <v>238</v>
      </c>
      <c r="D153" s="21" t="s">
        <v>248</v>
      </c>
      <c r="E153" s="21">
        <v>2</v>
      </c>
      <c r="F153" s="112" t="s">
        <v>273</v>
      </c>
      <c r="G153" s="24">
        <v>532100</v>
      </c>
      <c r="H153" s="78">
        <v>53210</v>
      </c>
      <c r="I153" s="55">
        <v>0</v>
      </c>
      <c r="J153" s="28">
        <v>106420</v>
      </c>
      <c r="K153" s="28">
        <v>372470</v>
      </c>
      <c r="L153" s="36">
        <f t="shared" si="31"/>
        <v>372470</v>
      </c>
      <c r="M153" s="43">
        <f t="shared" si="32"/>
        <v>70</v>
      </c>
      <c r="N153" s="61">
        <f t="shared" si="27"/>
        <v>0</v>
      </c>
      <c r="O153" s="61">
        <f t="shared" si="28"/>
        <v>0</v>
      </c>
      <c r="P153" s="44">
        <f t="shared" si="33"/>
        <v>10</v>
      </c>
      <c r="Q153" s="74">
        <f t="shared" si="29"/>
        <v>0</v>
      </c>
      <c r="R153" s="44">
        <f t="shared" si="30"/>
        <v>20</v>
      </c>
      <c r="S153" s="43">
        <f t="shared" si="35"/>
        <v>30</v>
      </c>
      <c r="T153" s="69">
        <v>3208</v>
      </c>
      <c r="U153" s="67">
        <v>1866</v>
      </c>
      <c r="V153" s="124">
        <f t="shared" si="34"/>
        <v>58.17</v>
      </c>
    </row>
    <row r="154" spans="1:22" ht="38.25" customHeight="1" x14ac:dyDescent="0.25">
      <c r="A154" s="8">
        <v>147</v>
      </c>
      <c r="B154" s="20" t="s">
        <v>29</v>
      </c>
      <c r="C154" s="20" t="s">
        <v>238</v>
      </c>
      <c r="D154" s="21" t="s">
        <v>252</v>
      </c>
      <c r="E154" s="21">
        <v>2</v>
      </c>
      <c r="F154" s="112" t="s">
        <v>274</v>
      </c>
      <c r="G154" s="24">
        <v>600000</v>
      </c>
      <c r="H154" s="79">
        <v>90000</v>
      </c>
      <c r="I154" s="55">
        <v>0</v>
      </c>
      <c r="J154" s="29">
        <v>90000</v>
      </c>
      <c r="K154" s="29">
        <v>420000</v>
      </c>
      <c r="L154" s="36">
        <f t="shared" si="31"/>
        <v>420000</v>
      </c>
      <c r="M154" s="43">
        <f t="shared" si="32"/>
        <v>70</v>
      </c>
      <c r="N154" s="61">
        <f t="shared" si="27"/>
        <v>0</v>
      </c>
      <c r="O154" s="61">
        <f t="shared" si="28"/>
        <v>0</v>
      </c>
      <c r="P154" s="44">
        <f t="shared" si="33"/>
        <v>15</v>
      </c>
      <c r="Q154" s="74">
        <f t="shared" si="29"/>
        <v>0</v>
      </c>
      <c r="R154" s="44">
        <f t="shared" si="30"/>
        <v>15</v>
      </c>
      <c r="S154" s="43">
        <f t="shared" si="35"/>
        <v>30</v>
      </c>
      <c r="T154" s="69">
        <v>3208</v>
      </c>
      <c r="U154" s="67">
        <v>257</v>
      </c>
      <c r="V154" s="124">
        <f t="shared" si="34"/>
        <v>8.01</v>
      </c>
    </row>
    <row r="155" spans="1:22" ht="39.75" customHeight="1" x14ac:dyDescent="0.25">
      <c r="A155" s="8">
        <v>148</v>
      </c>
      <c r="B155" s="20" t="s">
        <v>29</v>
      </c>
      <c r="C155" s="20" t="s">
        <v>238</v>
      </c>
      <c r="D155" s="21" t="s">
        <v>263</v>
      </c>
      <c r="E155" s="21">
        <v>2</v>
      </c>
      <c r="F155" s="112" t="s">
        <v>275</v>
      </c>
      <c r="G155" s="24">
        <v>419700</v>
      </c>
      <c r="H155" s="79">
        <v>62955</v>
      </c>
      <c r="I155" s="55">
        <v>0</v>
      </c>
      <c r="J155" s="29">
        <v>62955</v>
      </c>
      <c r="K155" s="29">
        <v>293790</v>
      </c>
      <c r="L155" s="36">
        <f t="shared" si="31"/>
        <v>293790</v>
      </c>
      <c r="M155" s="43">
        <f t="shared" si="32"/>
        <v>70</v>
      </c>
      <c r="N155" s="61">
        <f t="shared" si="27"/>
        <v>0</v>
      </c>
      <c r="O155" s="61">
        <f t="shared" si="28"/>
        <v>0</v>
      </c>
      <c r="P155" s="44">
        <f t="shared" si="33"/>
        <v>15</v>
      </c>
      <c r="Q155" s="74">
        <f t="shared" si="29"/>
        <v>0</v>
      </c>
      <c r="R155" s="44">
        <f t="shared" si="30"/>
        <v>15</v>
      </c>
      <c r="S155" s="43">
        <f t="shared" si="35"/>
        <v>30</v>
      </c>
      <c r="T155" s="69">
        <v>3208</v>
      </c>
      <c r="U155" s="67">
        <v>259</v>
      </c>
      <c r="V155" s="124">
        <f t="shared" si="34"/>
        <v>8.07</v>
      </c>
    </row>
    <row r="156" spans="1:22" ht="42" customHeight="1" x14ac:dyDescent="0.25">
      <c r="A156" s="8">
        <v>149</v>
      </c>
      <c r="B156" s="20" t="s">
        <v>29</v>
      </c>
      <c r="C156" s="20" t="s">
        <v>238</v>
      </c>
      <c r="D156" s="21" t="s">
        <v>263</v>
      </c>
      <c r="E156" s="21">
        <v>2</v>
      </c>
      <c r="F156" s="112" t="s">
        <v>276</v>
      </c>
      <c r="G156" s="24">
        <v>167700</v>
      </c>
      <c r="H156" s="79">
        <v>50310</v>
      </c>
      <c r="I156" s="55">
        <v>0</v>
      </c>
      <c r="J156" s="29">
        <v>0</v>
      </c>
      <c r="K156" s="29">
        <v>117390</v>
      </c>
      <c r="L156" s="36">
        <f t="shared" si="31"/>
        <v>117390</v>
      </c>
      <c r="M156" s="43">
        <f t="shared" si="32"/>
        <v>70</v>
      </c>
      <c r="N156" s="61">
        <f t="shared" si="27"/>
        <v>0</v>
      </c>
      <c r="O156" s="61">
        <f t="shared" si="28"/>
        <v>0</v>
      </c>
      <c r="P156" s="44">
        <f t="shared" si="33"/>
        <v>30</v>
      </c>
      <c r="Q156" s="74">
        <f t="shared" si="29"/>
        <v>0</v>
      </c>
      <c r="R156" s="44">
        <f t="shared" si="30"/>
        <v>0</v>
      </c>
      <c r="S156" s="43">
        <f t="shared" si="35"/>
        <v>30</v>
      </c>
      <c r="T156" s="69">
        <v>3208</v>
      </c>
      <c r="U156" s="67">
        <v>259</v>
      </c>
      <c r="V156" s="124">
        <f t="shared" si="34"/>
        <v>8.07</v>
      </c>
    </row>
    <row r="157" spans="1:22" ht="41.25" customHeight="1" x14ac:dyDescent="0.25">
      <c r="A157" s="8">
        <v>150</v>
      </c>
      <c r="B157" s="20" t="s">
        <v>29</v>
      </c>
      <c r="C157" s="20" t="s">
        <v>238</v>
      </c>
      <c r="D157" s="21" t="s">
        <v>248</v>
      </c>
      <c r="E157" s="21">
        <v>2</v>
      </c>
      <c r="F157" s="112" t="s">
        <v>277</v>
      </c>
      <c r="G157" s="24">
        <v>328850</v>
      </c>
      <c r="H157" s="79">
        <v>32885</v>
      </c>
      <c r="I157" s="55">
        <v>0</v>
      </c>
      <c r="J157" s="29">
        <v>65770</v>
      </c>
      <c r="K157" s="29">
        <v>230195</v>
      </c>
      <c r="L157" s="36">
        <f t="shared" si="31"/>
        <v>230195</v>
      </c>
      <c r="M157" s="43">
        <f t="shared" si="32"/>
        <v>70</v>
      </c>
      <c r="N157" s="61">
        <f t="shared" si="27"/>
        <v>0</v>
      </c>
      <c r="O157" s="61">
        <f t="shared" si="28"/>
        <v>0</v>
      </c>
      <c r="P157" s="44">
        <f t="shared" si="33"/>
        <v>10</v>
      </c>
      <c r="Q157" s="74">
        <f t="shared" si="29"/>
        <v>0</v>
      </c>
      <c r="R157" s="44">
        <f t="shared" si="30"/>
        <v>20</v>
      </c>
      <c r="S157" s="43">
        <f t="shared" si="35"/>
        <v>30</v>
      </c>
      <c r="T157" s="69">
        <v>3208</v>
      </c>
      <c r="U157" s="67">
        <v>1866</v>
      </c>
      <c r="V157" s="124">
        <f t="shared" si="34"/>
        <v>58.17</v>
      </c>
    </row>
    <row r="158" spans="1:22" ht="39.75" customHeight="1" x14ac:dyDescent="0.25">
      <c r="A158" s="8">
        <v>151</v>
      </c>
      <c r="B158" s="20" t="s">
        <v>29</v>
      </c>
      <c r="C158" s="20" t="s">
        <v>238</v>
      </c>
      <c r="D158" s="21" t="s">
        <v>263</v>
      </c>
      <c r="E158" s="21">
        <v>2</v>
      </c>
      <c r="F158" s="112" t="s">
        <v>278</v>
      </c>
      <c r="G158" s="24">
        <v>327430</v>
      </c>
      <c r="H158" s="79">
        <v>36017.300000000003</v>
      </c>
      <c r="I158" s="55">
        <v>0</v>
      </c>
      <c r="J158" s="29">
        <v>62211.7</v>
      </c>
      <c r="K158" s="29">
        <v>229201</v>
      </c>
      <c r="L158" s="36">
        <f t="shared" si="31"/>
        <v>229201</v>
      </c>
      <c r="M158" s="43">
        <f t="shared" si="32"/>
        <v>70</v>
      </c>
      <c r="N158" s="61">
        <f t="shared" si="27"/>
        <v>0</v>
      </c>
      <c r="O158" s="61">
        <f t="shared" si="28"/>
        <v>0</v>
      </c>
      <c r="P158" s="44">
        <f t="shared" si="33"/>
        <v>11</v>
      </c>
      <c r="Q158" s="74">
        <f t="shared" si="29"/>
        <v>0</v>
      </c>
      <c r="R158" s="44">
        <f t="shared" si="30"/>
        <v>19</v>
      </c>
      <c r="S158" s="43">
        <f t="shared" si="35"/>
        <v>30</v>
      </c>
      <c r="T158" s="69">
        <v>3208</v>
      </c>
      <c r="U158" s="67">
        <v>259</v>
      </c>
      <c r="V158" s="124">
        <f t="shared" si="34"/>
        <v>8.07</v>
      </c>
    </row>
    <row r="159" spans="1:22" ht="39" customHeight="1" x14ac:dyDescent="0.25">
      <c r="A159" s="8">
        <v>152</v>
      </c>
      <c r="B159" s="20" t="s">
        <v>29</v>
      </c>
      <c r="C159" s="20" t="s">
        <v>238</v>
      </c>
      <c r="D159" s="21" t="s">
        <v>263</v>
      </c>
      <c r="E159" s="21">
        <v>2</v>
      </c>
      <c r="F159" s="112" t="s">
        <v>279</v>
      </c>
      <c r="G159" s="24">
        <v>598500</v>
      </c>
      <c r="H159" s="79">
        <v>65835</v>
      </c>
      <c r="I159" s="55">
        <v>0</v>
      </c>
      <c r="J159" s="29">
        <v>113715</v>
      </c>
      <c r="K159" s="29">
        <v>418950</v>
      </c>
      <c r="L159" s="36">
        <f t="shared" si="31"/>
        <v>418950</v>
      </c>
      <c r="M159" s="43">
        <f t="shared" si="32"/>
        <v>70</v>
      </c>
      <c r="N159" s="61">
        <f t="shared" si="27"/>
        <v>0</v>
      </c>
      <c r="O159" s="61">
        <f t="shared" si="28"/>
        <v>0</v>
      </c>
      <c r="P159" s="44">
        <f t="shared" si="33"/>
        <v>11</v>
      </c>
      <c r="Q159" s="74">
        <f t="shared" si="29"/>
        <v>0</v>
      </c>
      <c r="R159" s="44">
        <f t="shared" si="30"/>
        <v>19</v>
      </c>
      <c r="S159" s="43">
        <f t="shared" si="35"/>
        <v>30</v>
      </c>
      <c r="T159" s="69">
        <v>3208</v>
      </c>
      <c r="U159" s="67">
        <v>259</v>
      </c>
      <c r="V159" s="124">
        <f t="shared" si="34"/>
        <v>8.07</v>
      </c>
    </row>
    <row r="160" spans="1:22" ht="51" x14ac:dyDescent="0.25">
      <c r="A160" s="8">
        <v>153</v>
      </c>
      <c r="B160" s="20" t="s">
        <v>29</v>
      </c>
      <c r="C160" s="20" t="s">
        <v>238</v>
      </c>
      <c r="D160" s="21" t="s">
        <v>263</v>
      </c>
      <c r="E160" s="21">
        <v>2</v>
      </c>
      <c r="F160" s="112" t="s">
        <v>280</v>
      </c>
      <c r="G160" s="24">
        <v>600000</v>
      </c>
      <c r="H160" s="79">
        <v>66000</v>
      </c>
      <c r="I160" s="55">
        <v>0</v>
      </c>
      <c r="J160" s="29">
        <v>114000</v>
      </c>
      <c r="K160" s="29">
        <v>420000</v>
      </c>
      <c r="L160" s="36">
        <f t="shared" si="31"/>
        <v>420000</v>
      </c>
      <c r="M160" s="43">
        <f t="shared" si="32"/>
        <v>70</v>
      </c>
      <c r="N160" s="61">
        <f t="shared" si="27"/>
        <v>0</v>
      </c>
      <c r="O160" s="61">
        <f t="shared" si="28"/>
        <v>0</v>
      </c>
      <c r="P160" s="44">
        <f t="shared" si="33"/>
        <v>11</v>
      </c>
      <c r="Q160" s="74">
        <f t="shared" si="29"/>
        <v>0</v>
      </c>
      <c r="R160" s="44">
        <f t="shared" si="30"/>
        <v>19</v>
      </c>
      <c r="S160" s="43">
        <f t="shared" si="35"/>
        <v>30</v>
      </c>
      <c r="T160" s="69">
        <v>3208</v>
      </c>
      <c r="U160" s="67">
        <v>259</v>
      </c>
      <c r="V160" s="124">
        <f t="shared" si="34"/>
        <v>8.07</v>
      </c>
    </row>
    <row r="161" spans="1:22" ht="40.5" customHeight="1" x14ac:dyDescent="0.25">
      <c r="A161" s="8">
        <v>154</v>
      </c>
      <c r="B161" s="20" t="s">
        <v>29</v>
      </c>
      <c r="C161" s="20" t="s">
        <v>238</v>
      </c>
      <c r="D161" s="21" t="s">
        <v>248</v>
      </c>
      <c r="E161" s="21">
        <v>2</v>
      </c>
      <c r="F161" s="112" t="s">
        <v>281</v>
      </c>
      <c r="G161" s="24">
        <v>600000</v>
      </c>
      <c r="H161" s="79">
        <v>180000</v>
      </c>
      <c r="I161" s="55">
        <v>0</v>
      </c>
      <c r="J161" s="29">
        <v>0</v>
      </c>
      <c r="K161" s="29">
        <v>420000</v>
      </c>
      <c r="L161" s="36">
        <f t="shared" si="31"/>
        <v>420000</v>
      </c>
      <c r="M161" s="43">
        <f t="shared" si="32"/>
        <v>70</v>
      </c>
      <c r="N161" s="61">
        <f t="shared" si="27"/>
        <v>0</v>
      </c>
      <c r="O161" s="61">
        <f t="shared" si="28"/>
        <v>0</v>
      </c>
      <c r="P161" s="44">
        <f t="shared" si="33"/>
        <v>30</v>
      </c>
      <c r="Q161" s="74">
        <f t="shared" si="29"/>
        <v>0</v>
      </c>
      <c r="R161" s="44">
        <f t="shared" si="30"/>
        <v>0</v>
      </c>
      <c r="S161" s="43">
        <f t="shared" si="35"/>
        <v>30</v>
      </c>
      <c r="T161" s="69">
        <v>3208</v>
      </c>
      <c r="U161" s="67">
        <v>1866</v>
      </c>
      <c r="V161" s="124">
        <f t="shared" si="34"/>
        <v>58.17</v>
      </c>
    </row>
    <row r="162" spans="1:22" ht="39.75" customHeight="1" x14ac:dyDescent="0.25">
      <c r="A162" s="8">
        <v>155</v>
      </c>
      <c r="B162" s="20" t="s">
        <v>29</v>
      </c>
      <c r="C162" s="20" t="s">
        <v>238</v>
      </c>
      <c r="D162" s="21" t="s">
        <v>248</v>
      </c>
      <c r="E162" s="21">
        <v>2</v>
      </c>
      <c r="F162" s="112" t="s">
        <v>282</v>
      </c>
      <c r="G162" s="24">
        <v>600000</v>
      </c>
      <c r="H162" s="79">
        <v>180000</v>
      </c>
      <c r="I162" s="55">
        <v>0</v>
      </c>
      <c r="J162" s="29">
        <v>0</v>
      </c>
      <c r="K162" s="29">
        <v>420000</v>
      </c>
      <c r="L162" s="36">
        <f t="shared" si="31"/>
        <v>420000</v>
      </c>
      <c r="M162" s="43">
        <f t="shared" si="32"/>
        <v>70</v>
      </c>
      <c r="N162" s="61">
        <f t="shared" si="27"/>
        <v>0</v>
      </c>
      <c r="O162" s="61">
        <f t="shared" si="28"/>
        <v>0</v>
      </c>
      <c r="P162" s="44">
        <f t="shared" si="33"/>
        <v>30</v>
      </c>
      <c r="Q162" s="74">
        <f t="shared" si="29"/>
        <v>0</v>
      </c>
      <c r="R162" s="44">
        <f t="shared" si="30"/>
        <v>0</v>
      </c>
      <c r="S162" s="43">
        <f t="shared" si="35"/>
        <v>30</v>
      </c>
      <c r="T162" s="69">
        <v>3208</v>
      </c>
      <c r="U162" s="67">
        <v>1866</v>
      </c>
      <c r="V162" s="124">
        <f t="shared" si="34"/>
        <v>58.17</v>
      </c>
    </row>
    <row r="163" spans="1:22" ht="39" customHeight="1" x14ac:dyDescent="0.25">
      <c r="A163" s="8">
        <v>156</v>
      </c>
      <c r="B163" s="9" t="s">
        <v>29</v>
      </c>
      <c r="C163" s="9" t="s">
        <v>75</v>
      </c>
      <c r="D163" s="10" t="s">
        <v>283</v>
      </c>
      <c r="E163" s="10">
        <v>2</v>
      </c>
      <c r="F163" s="110" t="s">
        <v>284</v>
      </c>
      <c r="G163" s="24">
        <v>91500</v>
      </c>
      <c r="H163" s="79">
        <v>9150</v>
      </c>
      <c r="I163" s="55">
        <v>0</v>
      </c>
      <c r="J163" s="29">
        <v>18300</v>
      </c>
      <c r="K163" s="29">
        <v>64050</v>
      </c>
      <c r="L163" s="36">
        <f t="shared" si="31"/>
        <v>64050</v>
      </c>
      <c r="M163" s="43">
        <f t="shared" si="32"/>
        <v>70</v>
      </c>
      <c r="N163" s="61">
        <f t="shared" si="27"/>
        <v>0</v>
      </c>
      <c r="O163" s="61">
        <f t="shared" si="28"/>
        <v>0</v>
      </c>
      <c r="P163" s="44">
        <f t="shared" si="33"/>
        <v>10</v>
      </c>
      <c r="Q163" s="74">
        <f t="shared" si="29"/>
        <v>0</v>
      </c>
      <c r="R163" s="44">
        <f t="shared" si="30"/>
        <v>20</v>
      </c>
      <c r="S163" s="43">
        <f t="shared" si="35"/>
        <v>30</v>
      </c>
      <c r="T163" s="69">
        <v>2444</v>
      </c>
      <c r="U163" s="67">
        <v>60</v>
      </c>
      <c r="V163" s="124">
        <f t="shared" si="34"/>
        <v>2.4500000000000002</v>
      </c>
    </row>
    <row r="164" spans="1:22" ht="25.5" x14ac:dyDescent="0.25">
      <c r="A164" s="8">
        <v>157</v>
      </c>
      <c r="B164" s="9" t="s">
        <v>29</v>
      </c>
      <c r="C164" s="9" t="s">
        <v>75</v>
      </c>
      <c r="D164" s="10" t="s">
        <v>86</v>
      </c>
      <c r="E164" s="10">
        <v>2</v>
      </c>
      <c r="F164" s="110" t="s">
        <v>287</v>
      </c>
      <c r="G164" s="24">
        <v>284000</v>
      </c>
      <c r="H164" s="79">
        <v>28400</v>
      </c>
      <c r="I164" s="55">
        <v>0</v>
      </c>
      <c r="J164" s="29">
        <v>56800</v>
      </c>
      <c r="K164" s="29">
        <v>198800</v>
      </c>
      <c r="L164" s="36">
        <f t="shared" si="31"/>
        <v>198800</v>
      </c>
      <c r="M164" s="43">
        <f t="shared" si="32"/>
        <v>70</v>
      </c>
      <c r="N164" s="61">
        <f t="shared" si="27"/>
        <v>0</v>
      </c>
      <c r="O164" s="61">
        <f t="shared" si="28"/>
        <v>0</v>
      </c>
      <c r="P164" s="44">
        <f t="shared" si="33"/>
        <v>10</v>
      </c>
      <c r="Q164" s="74">
        <f t="shared" si="29"/>
        <v>0</v>
      </c>
      <c r="R164" s="44">
        <f t="shared" si="30"/>
        <v>20</v>
      </c>
      <c r="S164" s="43">
        <f t="shared" si="35"/>
        <v>30</v>
      </c>
      <c r="T164" s="69">
        <v>2444</v>
      </c>
      <c r="U164" s="67">
        <v>80</v>
      </c>
      <c r="V164" s="124">
        <f t="shared" si="34"/>
        <v>3.27</v>
      </c>
    </row>
    <row r="165" spans="1:22" ht="25.5" x14ac:dyDescent="0.25">
      <c r="A165" s="8">
        <v>158</v>
      </c>
      <c r="B165" s="9" t="s">
        <v>29</v>
      </c>
      <c r="C165" s="9" t="s">
        <v>75</v>
      </c>
      <c r="D165" s="10" t="s">
        <v>285</v>
      </c>
      <c r="E165" s="10">
        <v>2</v>
      </c>
      <c r="F165" s="110" t="s">
        <v>286</v>
      </c>
      <c r="G165" s="24">
        <v>381800</v>
      </c>
      <c r="H165" s="79">
        <v>38180</v>
      </c>
      <c r="I165" s="55">
        <v>0</v>
      </c>
      <c r="J165" s="29">
        <v>76360</v>
      </c>
      <c r="K165" s="29">
        <v>267260</v>
      </c>
      <c r="L165" s="36">
        <f t="shared" si="31"/>
        <v>267260</v>
      </c>
      <c r="M165" s="43">
        <f t="shared" si="32"/>
        <v>70</v>
      </c>
      <c r="N165" s="61">
        <f t="shared" si="27"/>
        <v>0</v>
      </c>
      <c r="O165" s="61">
        <f t="shared" si="28"/>
        <v>0</v>
      </c>
      <c r="P165" s="44">
        <f t="shared" si="33"/>
        <v>10</v>
      </c>
      <c r="Q165" s="74">
        <f t="shared" si="29"/>
        <v>0</v>
      </c>
      <c r="R165" s="44">
        <f t="shared" si="30"/>
        <v>20</v>
      </c>
      <c r="S165" s="43">
        <f t="shared" si="35"/>
        <v>30</v>
      </c>
      <c r="T165" s="69">
        <v>2444</v>
      </c>
      <c r="U165" s="67">
        <v>200</v>
      </c>
      <c r="V165" s="124">
        <f t="shared" si="34"/>
        <v>8.18</v>
      </c>
    </row>
    <row r="166" spans="1:22" ht="38.25" x14ac:dyDescent="0.25">
      <c r="A166" s="8">
        <v>159</v>
      </c>
      <c r="B166" s="9" t="s">
        <v>29</v>
      </c>
      <c r="C166" s="9" t="s">
        <v>72</v>
      </c>
      <c r="D166" s="10" t="s">
        <v>288</v>
      </c>
      <c r="E166" s="10">
        <v>2</v>
      </c>
      <c r="F166" s="110" t="s">
        <v>289</v>
      </c>
      <c r="G166" s="24">
        <v>626706</v>
      </c>
      <c r="H166" s="79">
        <v>62670.6</v>
      </c>
      <c r="I166" s="55">
        <v>0</v>
      </c>
      <c r="J166" s="29">
        <v>125341.2</v>
      </c>
      <c r="K166" s="29">
        <v>438694.2</v>
      </c>
      <c r="L166" s="36">
        <f t="shared" si="31"/>
        <v>438694.2</v>
      </c>
      <c r="M166" s="43">
        <f t="shared" si="32"/>
        <v>70</v>
      </c>
      <c r="N166" s="61">
        <f t="shared" si="27"/>
        <v>0</v>
      </c>
      <c r="O166" s="61">
        <f t="shared" si="28"/>
        <v>0</v>
      </c>
      <c r="P166" s="44">
        <f t="shared" si="33"/>
        <v>10</v>
      </c>
      <c r="Q166" s="74">
        <f t="shared" si="29"/>
        <v>0</v>
      </c>
      <c r="R166" s="44">
        <f t="shared" si="30"/>
        <v>20</v>
      </c>
      <c r="S166" s="43">
        <f t="shared" si="35"/>
        <v>30</v>
      </c>
      <c r="T166" s="69">
        <v>3892</v>
      </c>
      <c r="U166" s="67">
        <v>200</v>
      </c>
      <c r="V166" s="124">
        <f t="shared" si="34"/>
        <v>5.14</v>
      </c>
    </row>
    <row r="167" spans="1:22" ht="38.25" x14ac:dyDescent="0.25">
      <c r="A167" s="8">
        <v>160</v>
      </c>
      <c r="B167" s="9" t="s">
        <v>29</v>
      </c>
      <c r="C167" s="9" t="s">
        <v>72</v>
      </c>
      <c r="D167" s="10" t="s">
        <v>290</v>
      </c>
      <c r="E167" s="10">
        <v>2</v>
      </c>
      <c r="F167" s="110" t="s">
        <v>291</v>
      </c>
      <c r="G167" s="24">
        <v>243800</v>
      </c>
      <c r="H167" s="79">
        <v>24380</v>
      </c>
      <c r="I167" s="55">
        <v>0</v>
      </c>
      <c r="J167" s="29">
        <v>48760</v>
      </c>
      <c r="K167" s="29">
        <v>170660</v>
      </c>
      <c r="L167" s="36">
        <f t="shared" si="31"/>
        <v>170660</v>
      </c>
      <c r="M167" s="43">
        <f t="shared" si="32"/>
        <v>70</v>
      </c>
      <c r="N167" s="61">
        <f t="shared" si="27"/>
        <v>0</v>
      </c>
      <c r="O167" s="61">
        <f t="shared" si="28"/>
        <v>0</v>
      </c>
      <c r="P167" s="44">
        <f t="shared" si="33"/>
        <v>10</v>
      </c>
      <c r="Q167" s="74">
        <f t="shared" si="29"/>
        <v>0</v>
      </c>
      <c r="R167" s="44">
        <f t="shared" si="30"/>
        <v>20</v>
      </c>
      <c r="S167" s="43">
        <f t="shared" si="35"/>
        <v>30</v>
      </c>
      <c r="T167" s="69">
        <v>3892</v>
      </c>
      <c r="U167" s="67">
        <v>100</v>
      </c>
      <c r="V167" s="124">
        <f t="shared" si="34"/>
        <v>2.57</v>
      </c>
    </row>
    <row r="168" spans="1:22" ht="38.25" x14ac:dyDescent="0.25">
      <c r="A168" s="8">
        <v>161</v>
      </c>
      <c r="B168" s="9" t="s">
        <v>29</v>
      </c>
      <c r="C168" s="9" t="s">
        <v>72</v>
      </c>
      <c r="D168" s="10" t="s">
        <v>288</v>
      </c>
      <c r="E168" s="10">
        <v>2</v>
      </c>
      <c r="F168" s="110" t="s">
        <v>292</v>
      </c>
      <c r="G168" s="24">
        <v>566300</v>
      </c>
      <c r="H168" s="79">
        <v>56630</v>
      </c>
      <c r="I168" s="55">
        <v>0</v>
      </c>
      <c r="J168" s="29">
        <v>113260</v>
      </c>
      <c r="K168" s="29">
        <v>396410</v>
      </c>
      <c r="L168" s="36">
        <f t="shared" si="31"/>
        <v>396410</v>
      </c>
      <c r="M168" s="43">
        <f t="shared" si="32"/>
        <v>70</v>
      </c>
      <c r="N168" s="61">
        <f t="shared" si="27"/>
        <v>0</v>
      </c>
      <c r="O168" s="61">
        <f t="shared" si="28"/>
        <v>0</v>
      </c>
      <c r="P168" s="44">
        <f t="shared" si="33"/>
        <v>10</v>
      </c>
      <c r="Q168" s="74">
        <f t="shared" si="29"/>
        <v>0</v>
      </c>
      <c r="R168" s="44">
        <f t="shared" si="30"/>
        <v>20</v>
      </c>
      <c r="S168" s="43">
        <f t="shared" si="35"/>
        <v>30</v>
      </c>
      <c r="T168" s="69">
        <v>3892</v>
      </c>
      <c r="U168" s="67">
        <v>155</v>
      </c>
      <c r="V168" s="124">
        <f t="shared" si="34"/>
        <v>3.98</v>
      </c>
    </row>
    <row r="169" spans="1:22" ht="38.25" x14ac:dyDescent="0.25">
      <c r="A169" s="8">
        <v>162</v>
      </c>
      <c r="B169" s="9" t="s">
        <v>29</v>
      </c>
      <c r="C169" s="9" t="s">
        <v>72</v>
      </c>
      <c r="D169" s="10" t="s">
        <v>293</v>
      </c>
      <c r="E169" s="10">
        <v>2</v>
      </c>
      <c r="F169" s="110" t="s">
        <v>294</v>
      </c>
      <c r="G169" s="24">
        <v>667000</v>
      </c>
      <c r="H169" s="79">
        <v>33350</v>
      </c>
      <c r="I169" s="55">
        <v>0</v>
      </c>
      <c r="J169" s="29">
        <v>166750</v>
      </c>
      <c r="K169" s="29">
        <v>466900</v>
      </c>
      <c r="L169" s="36">
        <f t="shared" si="31"/>
        <v>466900</v>
      </c>
      <c r="M169" s="43">
        <f t="shared" si="32"/>
        <v>70</v>
      </c>
      <c r="N169" s="61">
        <f t="shared" si="27"/>
        <v>0</v>
      </c>
      <c r="O169" s="61">
        <f t="shared" si="28"/>
        <v>0</v>
      </c>
      <c r="P169" s="44">
        <f t="shared" si="33"/>
        <v>5</v>
      </c>
      <c r="Q169" s="74">
        <f t="shared" si="29"/>
        <v>0</v>
      </c>
      <c r="R169" s="44">
        <f t="shared" si="30"/>
        <v>25</v>
      </c>
      <c r="S169" s="43">
        <f t="shared" si="35"/>
        <v>30</v>
      </c>
      <c r="T169" s="69">
        <v>3892</v>
      </c>
      <c r="U169" s="67">
        <v>200</v>
      </c>
      <c r="V169" s="124">
        <f t="shared" si="34"/>
        <v>5.14</v>
      </c>
    </row>
    <row r="170" spans="1:22" ht="38.25" x14ac:dyDescent="0.25">
      <c r="A170" s="8">
        <v>163</v>
      </c>
      <c r="B170" s="9" t="s">
        <v>29</v>
      </c>
      <c r="C170" s="9" t="s">
        <v>72</v>
      </c>
      <c r="D170" s="10" t="s">
        <v>179</v>
      </c>
      <c r="E170" s="10">
        <v>2</v>
      </c>
      <c r="F170" s="110" t="s">
        <v>295</v>
      </c>
      <c r="G170" s="24">
        <v>69999</v>
      </c>
      <c r="H170" s="79">
        <v>6999.9</v>
      </c>
      <c r="I170" s="55">
        <v>0</v>
      </c>
      <c r="J170" s="29">
        <v>13999.8</v>
      </c>
      <c r="K170" s="29">
        <v>48999.3</v>
      </c>
      <c r="L170" s="36">
        <f t="shared" si="31"/>
        <v>48999.3</v>
      </c>
      <c r="M170" s="43">
        <f t="shared" si="32"/>
        <v>70</v>
      </c>
      <c r="N170" s="61">
        <f t="shared" si="27"/>
        <v>0</v>
      </c>
      <c r="O170" s="61">
        <f t="shared" si="28"/>
        <v>0</v>
      </c>
      <c r="P170" s="44">
        <f t="shared" si="33"/>
        <v>10</v>
      </c>
      <c r="Q170" s="74">
        <f t="shared" si="29"/>
        <v>0</v>
      </c>
      <c r="R170" s="44">
        <f t="shared" si="30"/>
        <v>20</v>
      </c>
      <c r="S170" s="43">
        <f t="shared" si="35"/>
        <v>30</v>
      </c>
      <c r="T170" s="69">
        <v>3892</v>
      </c>
      <c r="U170" s="67">
        <v>1000</v>
      </c>
      <c r="V170" s="124">
        <f t="shared" si="34"/>
        <v>25.69</v>
      </c>
    </row>
    <row r="171" spans="1:22" ht="38.25" x14ac:dyDescent="0.25">
      <c r="A171" s="8">
        <v>164</v>
      </c>
      <c r="B171" s="9" t="s">
        <v>29</v>
      </c>
      <c r="C171" s="9" t="s">
        <v>72</v>
      </c>
      <c r="D171" s="10" t="s">
        <v>296</v>
      </c>
      <c r="E171" s="10">
        <v>2</v>
      </c>
      <c r="F171" s="110" t="s">
        <v>297</v>
      </c>
      <c r="G171" s="24">
        <v>76400</v>
      </c>
      <c r="H171" s="79">
        <v>7640</v>
      </c>
      <c r="I171" s="55">
        <v>0</v>
      </c>
      <c r="J171" s="29">
        <v>15280</v>
      </c>
      <c r="K171" s="29">
        <v>53480</v>
      </c>
      <c r="L171" s="36">
        <f t="shared" si="31"/>
        <v>53480</v>
      </c>
      <c r="M171" s="43">
        <f t="shared" si="32"/>
        <v>70</v>
      </c>
      <c r="N171" s="61">
        <f t="shared" si="27"/>
        <v>0</v>
      </c>
      <c r="O171" s="61">
        <f t="shared" si="28"/>
        <v>0</v>
      </c>
      <c r="P171" s="44">
        <f t="shared" si="33"/>
        <v>10</v>
      </c>
      <c r="Q171" s="74">
        <f t="shared" si="29"/>
        <v>0</v>
      </c>
      <c r="R171" s="44">
        <f t="shared" si="30"/>
        <v>20</v>
      </c>
      <c r="S171" s="43">
        <f t="shared" si="35"/>
        <v>30</v>
      </c>
      <c r="T171" s="69">
        <v>3892</v>
      </c>
      <c r="U171" s="67">
        <v>200</v>
      </c>
      <c r="V171" s="124">
        <f t="shared" si="34"/>
        <v>5.14</v>
      </c>
    </row>
    <row r="172" spans="1:22" ht="38.25" x14ac:dyDescent="0.25">
      <c r="A172" s="8">
        <v>165</v>
      </c>
      <c r="B172" s="9" t="s">
        <v>29</v>
      </c>
      <c r="C172" s="9" t="s">
        <v>72</v>
      </c>
      <c r="D172" s="10" t="s">
        <v>298</v>
      </c>
      <c r="E172" s="10">
        <v>2</v>
      </c>
      <c r="F172" s="110" t="s">
        <v>299</v>
      </c>
      <c r="G172" s="24">
        <v>544300</v>
      </c>
      <c r="H172" s="79">
        <v>27215</v>
      </c>
      <c r="I172" s="55">
        <v>0</v>
      </c>
      <c r="J172" s="29">
        <v>136075</v>
      </c>
      <c r="K172" s="29">
        <v>381010</v>
      </c>
      <c r="L172" s="36">
        <f t="shared" si="31"/>
        <v>381010</v>
      </c>
      <c r="M172" s="43">
        <f t="shared" si="32"/>
        <v>70</v>
      </c>
      <c r="N172" s="61">
        <f t="shared" si="27"/>
        <v>0</v>
      </c>
      <c r="O172" s="61">
        <f t="shared" si="28"/>
        <v>0</v>
      </c>
      <c r="P172" s="44">
        <f t="shared" si="33"/>
        <v>5</v>
      </c>
      <c r="Q172" s="74">
        <f t="shared" si="29"/>
        <v>0</v>
      </c>
      <c r="R172" s="44">
        <f t="shared" si="30"/>
        <v>25</v>
      </c>
      <c r="S172" s="43">
        <f t="shared" si="35"/>
        <v>30</v>
      </c>
      <c r="T172" s="69">
        <v>3892</v>
      </c>
      <c r="U172" s="67">
        <v>150</v>
      </c>
      <c r="V172" s="124">
        <f t="shared" si="34"/>
        <v>3.85</v>
      </c>
    </row>
    <row r="173" spans="1:22" ht="51" x14ac:dyDescent="0.25">
      <c r="A173" s="8">
        <v>166</v>
      </c>
      <c r="B173" s="9" t="s">
        <v>29</v>
      </c>
      <c r="C173" s="9" t="s">
        <v>72</v>
      </c>
      <c r="D173" s="10" t="s">
        <v>300</v>
      </c>
      <c r="E173" s="10">
        <v>2</v>
      </c>
      <c r="F173" s="110" t="s">
        <v>301</v>
      </c>
      <c r="G173" s="24">
        <v>58979</v>
      </c>
      <c r="H173" s="79">
        <v>17693.7</v>
      </c>
      <c r="I173" s="55">
        <v>0</v>
      </c>
      <c r="J173" s="29">
        <v>0</v>
      </c>
      <c r="K173" s="29">
        <v>41285.300000000003</v>
      </c>
      <c r="L173" s="36">
        <f t="shared" si="31"/>
        <v>41285.300000000003</v>
      </c>
      <c r="M173" s="43">
        <f t="shared" si="32"/>
        <v>70</v>
      </c>
      <c r="N173" s="61">
        <f t="shared" si="27"/>
        <v>0</v>
      </c>
      <c r="O173" s="61">
        <f t="shared" si="28"/>
        <v>0</v>
      </c>
      <c r="P173" s="44">
        <f t="shared" si="33"/>
        <v>30</v>
      </c>
      <c r="Q173" s="74">
        <f t="shared" si="29"/>
        <v>0</v>
      </c>
      <c r="R173" s="44">
        <f t="shared" si="30"/>
        <v>0</v>
      </c>
      <c r="S173" s="43">
        <f t="shared" si="35"/>
        <v>30</v>
      </c>
      <c r="T173" s="69">
        <v>3892</v>
      </c>
      <c r="U173" s="67">
        <v>200</v>
      </c>
      <c r="V173" s="124">
        <f t="shared" si="34"/>
        <v>5.14</v>
      </c>
    </row>
    <row r="174" spans="1:22" ht="38.25" x14ac:dyDescent="0.25">
      <c r="A174" s="8">
        <v>167</v>
      </c>
      <c r="B174" s="9" t="s">
        <v>29</v>
      </c>
      <c r="C174" s="9" t="s">
        <v>72</v>
      </c>
      <c r="D174" s="10" t="s">
        <v>302</v>
      </c>
      <c r="E174" s="10">
        <v>2</v>
      </c>
      <c r="F174" s="110" t="s">
        <v>303</v>
      </c>
      <c r="G174" s="24">
        <v>1065000</v>
      </c>
      <c r="H174" s="79">
        <v>53250</v>
      </c>
      <c r="I174" s="55">
        <v>0</v>
      </c>
      <c r="J174" s="29">
        <v>266250</v>
      </c>
      <c r="K174" s="29">
        <v>745500</v>
      </c>
      <c r="L174" s="36">
        <f t="shared" si="31"/>
        <v>745500</v>
      </c>
      <c r="M174" s="43">
        <f t="shared" si="32"/>
        <v>70</v>
      </c>
      <c r="N174" s="61">
        <f t="shared" si="27"/>
        <v>0</v>
      </c>
      <c r="O174" s="61">
        <f t="shared" si="28"/>
        <v>0</v>
      </c>
      <c r="P174" s="44">
        <f t="shared" si="33"/>
        <v>5</v>
      </c>
      <c r="Q174" s="74">
        <f t="shared" si="29"/>
        <v>0</v>
      </c>
      <c r="R174" s="44">
        <f t="shared" si="30"/>
        <v>25</v>
      </c>
      <c r="S174" s="43">
        <f t="shared" si="35"/>
        <v>30</v>
      </c>
      <c r="T174" s="69">
        <v>3892</v>
      </c>
      <c r="U174" s="67">
        <v>100</v>
      </c>
      <c r="V174" s="124">
        <f t="shared" si="34"/>
        <v>2.57</v>
      </c>
    </row>
    <row r="175" spans="1:22" ht="38.25" x14ac:dyDescent="0.25">
      <c r="A175" s="8">
        <v>168</v>
      </c>
      <c r="B175" s="9" t="s">
        <v>29</v>
      </c>
      <c r="C175" s="9" t="s">
        <v>72</v>
      </c>
      <c r="D175" s="10" t="s">
        <v>302</v>
      </c>
      <c r="E175" s="10">
        <v>2</v>
      </c>
      <c r="F175" s="110" t="s">
        <v>304</v>
      </c>
      <c r="G175" s="24">
        <v>131886</v>
      </c>
      <c r="H175" s="79">
        <v>13188.6</v>
      </c>
      <c r="I175" s="55">
        <v>0</v>
      </c>
      <c r="J175" s="29">
        <v>26377.200000000001</v>
      </c>
      <c r="K175" s="29">
        <v>92320.2</v>
      </c>
      <c r="L175" s="36">
        <f t="shared" si="31"/>
        <v>92320.2</v>
      </c>
      <c r="M175" s="43">
        <f t="shared" si="32"/>
        <v>70</v>
      </c>
      <c r="N175" s="61">
        <f t="shared" si="27"/>
        <v>0</v>
      </c>
      <c r="O175" s="61">
        <f t="shared" si="28"/>
        <v>0</v>
      </c>
      <c r="P175" s="44">
        <f t="shared" si="33"/>
        <v>10</v>
      </c>
      <c r="Q175" s="74">
        <f t="shared" si="29"/>
        <v>0</v>
      </c>
      <c r="R175" s="44">
        <f t="shared" si="30"/>
        <v>20</v>
      </c>
      <c r="S175" s="43">
        <f t="shared" si="35"/>
        <v>30</v>
      </c>
      <c r="T175" s="69">
        <v>3892</v>
      </c>
      <c r="U175" s="67">
        <v>100</v>
      </c>
      <c r="V175" s="124">
        <f t="shared" si="34"/>
        <v>2.57</v>
      </c>
    </row>
    <row r="176" spans="1:22" ht="38.25" x14ac:dyDescent="0.25">
      <c r="A176" s="8">
        <v>169</v>
      </c>
      <c r="B176" s="9" t="s">
        <v>29</v>
      </c>
      <c r="C176" s="9" t="s">
        <v>72</v>
      </c>
      <c r="D176" s="10" t="s">
        <v>305</v>
      </c>
      <c r="E176" s="10">
        <v>2</v>
      </c>
      <c r="F176" s="110" t="s">
        <v>306</v>
      </c>
      <c r="G176" s="24">
        <v>260772</v>
      </c>
      <c r="H176" s="79">
        <v>26077.200000000001</v>
      </c>
      <c r="I176" s="55">
        <v>0</v>
      </c>
      <c r="J176" s="29">
        <v>52154.400000000001</v>
      </c>
      <c r="K176" s="29">
        <v>182540.4</v>
      </c>
      <c r="L176" s="36">
        <f t="shared" si="31"/>
        <v>182540.4</v>
      </c>
      <c r="M176" s="43">
        <f t="shared" si="32"/>
        <v>70</v>
      </c>
      <c r="N176" s="61">
        <f t="shared" si="27"/>
        <v>0</v>
      </c>
      <c r="O176" s="61">
        <f t="shared" si="28"/>
        <v>0</v>
      </c>
      <c r="P176" s="44">
        <f t="shared" si="33"/>
        <v>10</v>
      </c>
      <c r="Q176" s="74">
        <f t="shared" si="29"/>
        <v>0</v>
      </c>
      <c r="R176" s="44">
        <f t="shared" si="30"/>
        <v>20</v>
      </c>
      <c r="S176" s="43">
        <f t="shared" si="35"/>
        <v>30</v>
      </c>
      <c r="T176" s="69">
        <v>3892</v>
      </c>
      <c r="U176" s="67">
        <v>50</v>
      </c>
      <c r="V176" s="124">
        <f t="shared" si="34"/>
        <v>1.28</v>
      </c>
    </row>
    <row r="177" spans="1:22" ht="38.25" x14ac:dyDescent="0.25">
      <c r="A177" s="8">
        <v>170</v>
      </c>
      <c r="B177" s="9" t="s">
        <v>29</v>
      </c>
      <c r="C177" s="9" t="s">
        <v>72</v>
      </c>
      <c r="D177" s="10" t="s">
        <v>307</v>
      </c>
      <c r="E177" s="10">
        <v>2</v>
      </c>
      <c r="F177" s="110" t="s">
        <v>308</v>
      </c>
      <c r="G177" s="24">
        <v>324300</v>
      </c>
      <c r="H177" s="79">
        <v>32430</v>
      </c>
      <c r="I177" s="55">
        <v>0</v>
      </c>
      <c r="J177" s="29">
        <v>64860</v>
      </c>
      <c r="K177" s="29">
        <v>227010</v>
      </c>
      <c r="L177" s="36">
        <f t="shared" si="31"/>
        <v>227010</v>
      </c>
      <c r="M177" s="43">
        <f t="shared" si="32"/>
        <v>70</v>
      </c>
      <c r="N177" s="61">
        <f t="shared" si="27"/>
        <v>0</v>
      </c>
      <c r="O177" s="61">
        <f t="shared" si="28"/>
        <v>0</v>
      </c>
      <c r="P177" s="44">
        <f t="shared" si="33"/>
        <v>10</v>
      </c>
      <c r="Q177" s="74">
        <f t="shared" si="29"/>
        <v>0</v>
      </c>
      <c r="R177" s="44">
        <f t="shared" si="30"/>
        <v>20</v>
      </c>
      <c r="S177" s="43">
        <f t="shared" si="35"/>
        <v>30</v>
      </c>
      <c r="T177" s="69">
        <v>3892</v>
      </c>
      <c r="U177" s="67">
        <v>50</v>
      </c>
      <c r="V177" s="124">
        <f t="shared" si="34"/>
        <v>1.28</v>
      </c>
    </row>
    <row r="178" spans="1:22" ht="38.25" x14ac:dyDescent="0.25">
      <c r="A178" s="8">
        <v>171</v>
      </c>
      <c r="B178" s="9" t="s">
        <v>29</v>
      </c>
      <c r="C178" s="9" t="s">
        <v>72</v>
      </c>
      <c r="D178" s="10" t="s">
        <v>305</v>
      </c>
      <c r="E178" s="10">
        <v>2</v>
      </c>
      <c r="F178" s="110" t="s">
        <v>309</v>
      </c>
      <c r="G178" s="24">
        <v>180236</v>
      </c>
      <c r="H178" s="79">
        <v>18023.599999999999</v>
      </c>
      <c r="I178" s="55">
        <v>0</v>
      </c>
      <c r="J178" s="29">
        <v>36047.199999999997</v>
      </c>
      <c r="K178" s="29">
        <v>126165.2</v>
      </c>
      <c r="L178" s="36">
        <f t="shared" si="31"/>
        <v>126165.2</v>
      </c>
      <c r="M178" s="43">
        <f t="shared" si="32"/>
        <v>70</v>
      </c>
      <c r="N178" s="61">
        <f t="shared" si="27"/>
        <v>0</v>
      </c>
      <c r="O178" s="61">
        <f t="shared" si="28"/>
        <v>0</v>
      </c>
      <c r="P178" s="44">
        <f t="shared" si="33"/>
        <v>10</v>
      </c>
      <c r="Q178" s="74">
        <f t="shared" si="29"/>
        <v>0</v>
      </c>
      <c r="R178" s="44">
        <f t="shared" si="30"/>
        <v>20</v>
      </c>
      <c r="S178" s="43">
        <f t="shared" si="35"/>
        <v>30</v>
      </c>
      <c r="T178" s="69">
        <v>3892</v>
      </c>
      <c r="U178" s="67">
        <v>50</v>
      </c>
      <c r="V178" s="124">
        <f t="shared" si="34"/>
        <v>1.28</v>
      </c>
    </row>
    <row r="179" spans="1:22" ht="38.25" x14ac:dyDescent="0.25">
      <c r="A179" s="8">
        <v>172</v>
      </c>
      <c r="B179" s="9" t="s">
        <v>29</v>
      </c>
      <c r="C179" s="16" t="s">
        <v>31</v>
      </c>
      <c r="D179" s="10" t="s">
        <v>239</v>
      </c>
      <c r="E179" s="10">
        <v>2</v>
      </c>
      <c r="F179" s="110" t="s">
        <v>310</v>
      </c>
      <c r="G179" s="24">
        <v>2117971.12</v>
      </c>
      <c r="H179" s="79">
        <v>0</v>
      </c>
      <c r="I179" s="55">
        <v>0</v>
      </c>
      <c r="J179" s="29">
        <v>635391.34</v>
      </c>
      <c r="K179" s="29">
        <v>1482579.78</v>
      </c>
      <c r="L179" s="36">
        <f t="shared" si="31"/>
        <v>1482579.78</v>
      </c>
      <c r="M179" s="43">
        <f t="shared" si="32"/>
        <v>70</v>
      </c>
      <c r="N179" s="61">
        <f t="shared" si="27"/>
        <v>0</v>
      </c>
      <c r="O179" s="61">
        <f t="shared" si="28"/>
        <v>0</v>
      </c>
      <c r="P179" s="44">
        <f t="shared" si="33"/>
        <v>0</v>
      </c>
      <c r="Q179" s="74">
        <f t="shared" si="29"/>
        <v>0</v>
      </c>
      <c r="R179" s="44">
        <f t="shared" si="30"/>
        <v>30</v>
      </c>
      <c r="S179" s="43">
        <f t="shared" si="35"/>
        <v>30</v>
      </c>
      <c r="T179" s="69">
        <v>2487</v>
      </c>
      <c r="U179" s="67">
        <v>100</v>
      </c>
      <c r="V179" s="124">
        <f t="shared" si="34"/>
        <v>4.0199999999999996</v>
      </c>
    </row>
    <row r="180" spans="1:22" ht="51" x14ac:dyDescent="0.25">
      <c r="A180" s="8">
        <v>173</v>
      </c>
      <c r="B180" s="9" t="s">
        <v>29</v>
      </c>
      <c r="C180" s="16" t="s">
        <v>52</v>
      </c>
      <c r="D180" s="10" t="s">
        <v>53</v>
      </c>
      <c r="E180" s="10">
        <v>2</v>
      </c>
      <c r="F180" s="110" t="s">
        <v>54</v>
      </c>
      <c r="G180" s="24">
        <v>80000</v>
      </c>
      <c r="H180" s="78">
        <v>4000</v>
      </c>
      <c r="I180" s="54">
        <v>0</v>
      </c>
      <c r="J180" s="28">
        <v>20000</v>
      </c>
      <c r="K180" s="28">
        <v>56000</v>
      </c>
      <c r="L180" s="36">
        <f>ROUND(MIN(3000000,IF(E180=1,G180*0.7,MIN(1500000,IF(E180=2,G180*0.7,0)))),2)</f>
        <v>56000</v>
      </c>
      <c r="M180" s="43">
        <f>ROUND(L180/G180*100,1)</f>
        <v>70</v>
      </c>
      <c r="N180" s="61">
        <f>K180-L180</f>
        <v>0</v>
      </c>
      <c r="O180" s="61">
        <f>G180-H180-I180-J180-L180</f>
        <v>0</v>
      </c>
      <c r="P180" s="44">
        <f>ROUND(H180/G180*100,1)</f>
        <v>5</v>
      </c>
      <c r="Q180" s="74">
        <f>ROUND(I180/G180*100,1)</f>
        <v>0</v>
      </c>
      <c r="R180" s="44">
        <f>ROUND(J180/G180*100,1)</f>
        <v>25</v>
      </c>
      <c r="S180" s="43">
        <f>ROUND(P180+Q180+R180,1)</f>
        <v>30</v>
      </c>
      <c r="T180" s="69">
        <v>5026</v>
      </c>
      <c r="U180" s="67">
        <v>72</v>
      </c>
      <c r="V180" s="124">
        <f>ROUND(U180/T180*100,2)</f>
        <v>1.43</v>
      </c>
    </row>
    <row r="181" spans="1:22" ht="51" x14ac:dyDescent="0.25">
      <c r="A181" s="8">
        <v>174</v>
      </c>
      <c r="B181" s="9" t="s">
        <v>29</v>
      </c>
      <c r="C181" s="16" t="s">
        <v>52</v>
      </c>
      <c r="D181" s="10" t="s">
        <v>55</v>
      </c>
      <c r="E181" s="10">
        <v>2</v>
      </c>
      <c r="F181" s="110" t="s">
        <v>56</v>
      </c>
      <c r="G181" s="24">
        <v>190000</v>
      </c>
      <c r="H181" s="78">
        <v>30400</v>
      </c>
      <c r="I181" s="54">
        <v>0</v>
      </c>
      <c r="J181" s="28">
        <v>26600</v>
      </c>
      <c r="K181" s="28">
        <v>133000</v>
      </c>
      <c r="L181" s="36">
        <f>ROUND(MIN(3000000,IF(E181=1,G181*0.7,MIN(1500000,IF(E181=2,G181*0.7,0)))),2)</f>
        <v>133000</v>
      </c>
      <c r="M181" s="43">
        <f>ROUND(L181/G181*100,1)</f>
        <v>70</v>
      </c>
      <c r="N181" s="61">
        <f>K181-L181</f>
        <v>0</v>
      </c>
      <c r="O181" s="61">
        <f>G181-H181-I181-J181-L181</f>
        <v>0</v>
      </c>
      <c r="P181" s="44">
        <f>ROUND(H181/G181*100,1)</f>
        <v>16</v>
      </c>
      <c r="Q181" s="74">
        <f>ROUND(I181/G181*100,1)</f>
        <v>0</v>
      </c>
      <c r="R181" s="44">
        <f>ROUND(J181/G181*100,1)</f>
        <v>14</v>
      </c>
      <c r="S181" s="43">
        <f>ROUND(P181+Q181+R181,1)</f>
        <v>30</v>
      </c>
      <c r="T181" s="69">
        <v>5026</v>
      </c>
      <c r="U181" s="67">
        <v>72</v>
      </c>
      <c r="V181" s="124">
        <f>ROUND(U181/T181*100,2)</f>
        <v>1.43</v>
      </c>
    </row>
    <row r="182" spans="1:22" ht="38.25" x14ac:dyDescent="0.25">
      <c r="A182" s="8">
        <v>175</v>
      </c>
      <c r="B182" s="9" t="s">
        <v>29</v>
      </c>
      <c r="C182" s="16" t="s">
        <v>43</v>
      </c>
      <c r="D182" s="10" t="s">
        <v>60</v>
      </c>
      <c r="E182" s="10">
        <v>2</v>
      </c>
      <c r="F182" s="110" t="s">
        <v>61</v>
      </c>
      <c r="G182" s="24">
        <v>270505</v>
      </c>
      <c r="H182" s="79">
        <v>13525.25</v>
      </c>
      <c r="I182" s="55">
        <v>0</v>
      </c>
      <c r="J182" s="29">
        <v>67626.25</v>
      </c>
      <c r="K182" s="29">
        <v>189353.5</v>
      </c>
      <c r="L182" s="36">
        <f>ROUND(MIN(3000000,IF(E182=1,G182*0.7,MIN(1500000,IF(E182=2,G182*0.7,0)))),2)</f>
        <v>189353.5</v>
      </c>
      <c r="M182" s="43">
        <f>ROUND(L182/G182*100,1)</f>
        <v>70</v>
      </c>
      <c r="N182" s="61">
        <f>K182-L182</f>
        <v>0</v>
      </c>
      <c r="O182" s="61">
        <f>G182-H182-I182-J182-L182</f>
        <v>0</v>
      </c>
      <c r="P182" s="44">
        <f>ROUND(H182/G182*100,1)</f>
        <v>5</v>
      </c>
      <c r="Q182" s="74">
        <f>ROUND(I182/G182*100,1)</f>
        <v>0</v>
      </c>
      <c r="R182" s="44">
        <f>ROUND(J182/G182*100,1)</f>
        <v>25</v>
      </c>
      <c r="S182" s="43">
        <f>ROUND(P182+Q182+R182,1)</f>
        <v>30</v>
      </c>
      <c r="T182" s="69">
        <v>1600</v>
      </c>
      <c r="U182" s="67">
        <v>600</v>
      </c>
      <c r="V182" s="124">
        <f>ROUND(U182/T182*100,2)</f>
        <v>37.5</v>
      </c>
    </row>
    <row r="183" spans="1:22" ht="63.75" x14ac:dyDescent="0.25">
      <c r="A183" s="8">
        <v>176</v>
      </c>
      <c r="B183" s="9" t="s">
        <v>29</v>
      </c>
      <c r="C183" s="9" t="s">
        <v>68</v>
      </c>
      <c r="D183" s="10" t="s">
        <v>311</v>
      </c>
      <c r="E183" s="10">
        <v>2</v>
      </c>
      <c r="F183" s="110" t="s">
        <v>312</v>
      </c>
      <c r="G183" s="24">
        <v>250530</v>
      </c>
      <c r="H183" s="79">
        <v>37579.5</v>
      </c>
      <c r="I183" s="55">
        <v>0</v>
      </c>
      <c r="J183" s="29">
        <v>37579.5</v>
      </c>
      <c r="K183" s="29">
        <v>175371</v>
      </c>
      <c r="L183" s="36">
        <f t="shared" si="31"/>
        <v>175371</v>
      </c>
      <c r="M183" s="43">
        <f t="shared" si="32"/>
        <v>70</v>
      </c>
      <c r="N183" s="61">
        <f t="shared" si="27"/>
        <v>0</v>
      </c>
      <c r="O183" s="61">
        <f t="shared" si="28"/>
        <v>0</v>
      </c>
      <c r="P183" s="44">
        <f t="shared" si="33"/>
        <v>15</v>
      </c>
      <c r="Q183" s="74">
        <f t="shared" si="29"/>
        <v>0</v>
      </c>
      <c r="R183" s="44">
        <f t="shared" si="30"/>
        <v>15</v>
      </c>
      <c r="S183" s="43">
        <f t="shared" si="35"/>
        <v>30</v>
      </c>
      <c r="T183" s="69">
        <v>3033</v>
      </c>
      <c r="U183" s="67">
        <v>209</v>
      </c>
      <c r="V183" s="124">
        <f t="shared" si="34"/>
        <v>6.89</v>
      </c>
    </row>
    <row r="184" spans="1:22" ht="89.25" x14ac:dyDescent="0.25">
      <c r="A184" s="8">
        <v>177</v>
      </c>
      <c r="B184" s="9" t="s">
        <v>29</v>
      </c>
      <c r="C184" s="9" t="s">
        <v>68</v>
      </c>
      <c r="D184" s="10" t="s">
        <v>311</v>
      </c>
      <c r="E184" s="10">
        <v>2</v>
      </c>
      <c r="F184" s="110" t="s">
        <v>313</v>
      </c>
      <c r="G184" s="24">
        <v>253309</v>
      </c>
      <c r="H184" s="79">
        <v>37996.35</v>
      </c>
      <c r="I184" s="55">
        <v>0</v>
      </c>
      <c r="J184" s="29">
        <v>37996.35</v>
      </c>
      <c r="K184" s="29">
        <v>177316.3</v>
      </c>
      <c r="L184" s="36">
        <f t="shared" si="31"/>
        <v>177316.3</v>
      </c>
      <c r="M184" s="43">
        <f t="shared" si="32"/>
        <v>70</v>
      </c>
      <c r="N184" s="61">
        <f t="shared" si="27"/>
        <v>0</v>
      </c>
      <c r="O184" s="61">
        <f t="shared" si="28"/>
        <v>0</v>
      </c>
      <c r="P184" s="44">
        <f t="shared" si="33"/>
        <v>15</v>
      </c>
      <c r="Q184" s="74">
        <f t="shared" si="29"/>
        <v>0</v>
      </c>
      <c r="R184" s="44">
        <f t="shared" si="30"/>
        <v>15</v>
      </c>
      <c r="S184" s="43">
        <f t="shared" si="35"/>
        <v>30</v>
      </c>
      <c r="T184" s="69">
        <v>3033</v>
      </c>
      <c r="U184" s="67">
        <v>209</v>
      </c>
      <c r="V184" s="124">
        <f t="shared" si="34"/>
        <v>6.89</v>
      </c>
    </row>
    <row r="185" spans="1:22" ht="76.5" x14ac:dyDescent="0.25">
      <c r="A185" s="8">
        <v>178</v>
      </c>
      <c r="B185" s="9" t="s">
        <v>29</v>
      </c>
      <c r="C185" s="9" t="s">
        <v>68</v>
      </c>
      <c r="D185" s="10" t="s">
        <v>314</v>
      </c>
      <c r="E185" s="10">
        <v>2</v>
      </c>
      <c r="F185" s="110" t="s">
        <v>316</v>
      </c>
      <c r="G185" s="24">
        <v>155000</v>
      </c>
      <c r="H185" s="79">
        <v>38750</v>
      </c>
      <c r="I185" s="55">
        <v>0</v>
      </c>
      <c r="J185" s="29">
        <v>7750</v>
      </c>
      <c r="K185" s="29">
        <v>108500</v>
      </c>
      <c r="L185" s="36">
        <f t="shared" si="31"/>
        <v>108500</v>
      </c>
      <c r="M185" s="43">
        <f t="shared" si="32"/>
        <v>70</v>
      </c>
      <c r="N185" s="61">
        <f t="shared" si="27"/>
        <v>0</v>
      </c>
      <c r="O185" s="61">
        <f t="shared" si="28"/>
        <v>0</v>
      </c>
      <c r="P185" s="44">
        <f t="shared" si="33"/>
        <v>25</v>
      </c>
      <c r="Q185" s="74">
        <f t="shared" si="29"/>
        <v>0</v>
      </c>
      <c r="R185" s="44">
        <f t="shared" si="30"/>
        <v>5</v>
      </c>
      <c r="S185" s="43">
        <f t="shared" si="35"/>
        <v>30</v>
      </c>
      <c r="T185" s="69">
        <v>3033</v>
      </c>
      <c r="U185" s="67">
        <v>136</v>
      </c>
      <c r="V185" s="124">
        <f t="shared" si="34"/>
        <v>4.4800000000000004</v>
      </c>
    </row>
    <row r="186" spans="1:22" ht="63.75" x14ac:dyDescent="0.25">
      <c r="A186" s="8">
        <v>179</v>
      </c>
      <c r="B186" s="9" t="s">
        <v>29</v>
      </c>
      <c r="C186" s="9" t="s">
        <v>68</v>
      </c>
      <c r="D186" s="10" t="s">
        <v>317</v>
      </c>
      <c r="E186" s="10">
        <v>2</v>
      </c>
      <c r="F186" s="110" t="s">
        <v>315</v>
      </c>
      <c r="G186" s="24">
        <v>411600</v>
      </c>
      <c r="H186" s="79">
        <v>61740</v>
      </c>
      <c r="I186" s="55">
        <v>0</v>
      </c>
      <c r="J186" s="29">
        <v>61740</v>
      </c>
      <c r="K186" s="29">
        <v>288120</v>
      </c>
      <c r="L186" s="36">
        <f t="shared" si="31"/>
        <v>288120</v>
      </c>
      <c r="M186" s="43">
        <f t="shared" si="32"/>
        <v>70</v>
      </c>
      <c r="N186" s="61">
        <f t="shared" si="27"/>
        <v>0</v>
      </c>
      <c r="O186" s="61">
        <f t="shared" si="28"/>
        <v>0</v>
      </c>
      <c r="P186" s="44">
        <f t="shared" si="33"/>
        <v>15</v>
      </c>
      <c r="Q186" s="74">
        <f t="shared" si="29"/>
        <v>0</v>
      </c>
      <c r="R186" s="44">
        <f t="shared" si="30"/>
        <v>15</v>
      </c>
      <c r="S186" s="43">
        <f t="shared" si="35"/>
        <v>30</v>
      </c>
      <c r="T186" s="69">
        <v>3033</v>
      </c>
      <c r="U186" s="67">
        <v>237</v>
      </c>
      <c r="V186" s="124">
        <f t="shared" si="34"/>
        <v>7.81</v>
      </c>
    </row>
    <row r="187" spans="1:22" ht="76.5" x14ac:dyDescent="0.25">
      <c r="A187" s="8">
        <v>180</v>
      </c>
      <c r="B187" s="9" t="s">
        <v>29</v>
      </c>
      <c r="C187" s="9" t="s">
        <v>68</v>
      </c>
      <c r="D187" s="10" t="s">
        <v>318</v>
      </c>
      <c r="E187" s="10">
        <v>2</v>
      </c>
      <c r="F187" s="110" t="s">
        <v>319</v>
      </c>
      <c r="G187" s="24">
        <v>95620</v>
      </c>
      <c r="H187" s="79">
        <v>14343</v>
      </c>
      <c r="I187" s="55">
        <v>0</v>
      </c>
      <c r="J187" s="29">
        <v>14343</v>
      </c>
      <c r="K187" s="29">
        <v>66934</v>
      </c>
      <c r="L187" s="36">
        <f>ROUND(MIN(3000000,IF(E187=1,G187*0.7,MIN(1500000,IF(E187=2,G187*0.7,0)))),2)</f>
        <v>66934</v>
      </c>
      <c r="M187" s="43">
        <f t="shared" si="32"/>
        <v>70</v>
      </c>
      <c r="N187" s="61">
        <f t="shared" si="27"/>
        <v>0</v>
      </c>
      <c r="O187" s="61">
        <f t="shared" si="28"/>
        <v>0</v>
      </c>
      <c r="P187" s="44">
        <f t="shared" si="33"/>
        <v>15</v>
      </c>
      <c r="Q187" s="74">
        <f t="shared" si="29"/>
        <v>0</v>
      </c>
      <c r="R187" s="44">
        <f t="shared" si="30"/>
        <v>15</v>
      </c>
      <c r="S187" s="43">
        <f t="shared" si="35"/>
        <v>30</v>
      </c>
      <c r="T187" s="69">
        <v>3033</v>
      </c>
      <c r="U187" s="67">
        <v>498</v>
      </c>
      <c r="V187" s="124">
        <f t="shared" si="34"/>
        <v>16.420000000000002</v>
      </c>
    </row>
    <row r="188" spans="1:22" ht="63.75" customHeight="1" x14ac:dyDescent="0.25">
      <c r="A188" s="8">
        <v>181</v>
      </c>
      <c r="B188" s="9" t="s">
        <v>29</v>
      </c>
      <c r="C188" s="9" t="s">
        <v>68</v>
      </c>
      <c r="D188" s="10" t="s">
        <v>320</v>
      </c>
      <c r="E188" s="10">
        <v>2</v>
      </c>
      <c r="F188" s="110" t="s">
        <v>321</v>
      </c>
      <c r="G188" s="24">
        <v>265200</v>
      </c>
      <c r="H188" s="79">
        <v>39780</v>
      </c>
      <c r="I188" s="55">
        <v>0</v>
      </c>
      <c r="J188" s="29">
        <v>39780</v>
      </c>
      <c r="K188" s="29">
        <v>185640</v>
      </c>
      <c r="L188" s="36">
        <f>ROUND(MIN(3000000,IF(E188=1,G188*0.7,MIN(1500000,IF(E188=2,G188*0.7,0)))),2)</f>
        <v>185640</v>
      </c>
      <c r="M188" s="43">
        <f t="shared" si="32"/>
        <v>70</v>
      </c>
      <c r="N188" s="61">
        <f>K188-L188</f>
        <v>0</v>
      </c>
      <c r="O188" s="61">
        <f t="shared" si="28"/>
        <v>0</v>
      </c>
      <c r="P188" s="44">
        <f t="shared" si="33"/>
        <v>15</v>
      </c>
      <c r="Q188" s="74">
        <f t="shared" si="29"/>
        <v>0</v>
      </c>
      <c r="R188" s="44">
        <f t="shared" si="30"/>
        <v>15</v>
      </c>
      <c r="S188" s="43">
        <f t="shared" si="35"/>
        <v>30</v>
      </c>
      <c r="T188" s="69">
        <v>3033</v>
      </c>
      <c r="U188" s="67">
        <v>275</v>
      </c>
      <c r="V188" s="124">
        <f t="shared" si="34"/>
        <v>9.07</v>
      </c>
    </row>
    <row r="189" spans="1:22" ht="63.75" x14ac:dyDescent="0.25">
      <c r="A189" s="8">
        <v>182</v>
      </c>
      <c r="B189" s="9" t="s">
        <v>29</v>
      </c>
      <c r="C189" s="9" t="s">
        <v>68</v>
      </c>
      <c r="D189" s="10" t="s">
        <v>69</v>
      </c>
      <c r="E189" s="10">
        <v>2</v>
      </c>
      <c r="F189" s="110" t="s">
        <v>322</v>
      </c>
      <c r="G189" s="24">
        <v>90000</v>
      </c>
      <c r="H189" s="79">
        <v>13500</v>
      </c>
      <c r="I189" s="55">
        <v>0</v>
      </c>
      <c r="J189" s="29">
        <v>13500</v>
      </c>
      <c r="K189" s="29">
        <v>63000</v>
      </c>
      <c r="L189" s="36">
        <f t="shared" si="31"/>
        <v>63000</v>
      </c>
      <c r="M189" s="43">
        <f t="shared" si="32"/>
        <v>70</v>
      </c>
      <c r="N189" s="61">
        <f t="shared" si="27"/>
        <v>0</v>
      </c>
      <c r="O189" s="61">
        <f t="shared" si="28"/>
        <v>0</v>
      </c>
      <c r="P189" s="44">
        <f t="shared" si="33"/>
        <v>15</v>
      </c>
      <c r="Q189" s="74">
        <f t="shared" si="29"/>
        <v>0</v>
      </c>
      <c r="R189" s="44">
        <f t="shared" si="30"/>
        <v>15</v>
      </c>
      <c r="S189" s="43">
        <f t="shared" si="35"/>
        <v>30</v>
      </c>
      <c r="T189" s="69">
        <v>3033</v>
      </c>
      <c r="U189" s="67">
        <v>348</v>
      </c>
      <c r="V189" s="124">
        <f t="shared" si="34"/>
        <v>11.47</v>
      </c>
    </row>
    <row r="190" spans="1:22" ht="89.25" x14ac:dyDescent="0.25">
      <c r="A190" s="8">
        <v>183</v>
      </c>
      <c r="B190" s="9" t="s">
        <v>29</v>
      </c>
      <c r="C190" s="9" t="s">
        <v>68</v>
      </c>
      <c r="D190" s="10" t="s">
        <v>324</v>
      </c>
      <c r="E190" s="10">
        <v>2</v>
      </c>
      <c r="F190" s="110" t="s">
        <v>323</v>
      </c>
      <c r="G190" s="24">
        <v>421802</v>
      </c>
      <c r="H190" s="79">
        <v>63270.3</v>
      </c>
      <c r="I190" s="55">
        <v>0</v>
      </c>
      <c r="J190" s="29">
        <v>63270.3</v>
      </c>
      <c r="K190" s="29">
        <v>295261.40000000002</v>
      </c>
      <c r="L190" s="36">
        <f t="shared" si="31"/>
        <v>295261.40000000002</v>
      </c>
      <c r="M190" s="43">
        <f t="shared" si="32"/>
        <v>70</v>
      </c>
      <c r="N190" s="61">
        <f t="shared" si="27"/>
        <v>0</v>
      </c>
      <c r="O190" s="61">
        <f t="shared" si="28"/>
        <v>0</v>
      </c>
      <c r="P190" s="44">
        <f t="shared" si="33"/>
        <v>15</v>
      </c>
      <c r="Q190" s="74">
        <f t="shared" si="29"/>
        <v>0</v>
      </c>
      <c r="R190" s="44">
        <f t="shared" si="30"/>
        <v>15</v>
      </c>
      <c r="S190" s="43">
        <f t="shared" si="35"/>
        <v>30</v>
      </c>
      <c r="T190" s="69">
        <v>3033</v>
      </c>
      <c r="U190" s="67">
        <v>246</v>
      </c>
      <c r="V190" s="124">
        <f t="shared" si="34"/>
        <v>8.11</v>
      </c>
    </row>
    <row r="191" spans="1:22" ht="63.75" x14ac:dyDescent="0.25">
      <c r="A191" s="8">
        <v>184</v>
      </c>
      <c r="B191" s="9" t="s">
        <v>29</v>
      </c>
      <c r="C191" s="9" t="s">
        <v>68</v>
      </c>
      <c r="D191" s="10" t="s">
        <v>69</v>
      </c>
      <c r="E191" s="10">
        <v>2</v>
      </c>
      <c r="F191" s="110" t="s">
        <v>325</v>
      </c>
      <c r="G191" s="24">
        <v>138000</v>
      </c>
      <c r="H191" s="79">
        <v>20700</v>
      </c>
      <c r="I191" s="55">
        <v>0</v>
      </c>
      <c r="J191" s="29">
        <v>20700</v>
      </c>
      <c r="K191" s="29">
        <v>96600</v>
      </c>
      <c r="L191" s="36">
        <f t="shared" si="31"/>
        <v>96600</v>
      </c>
      <c r="M191" s="43">
        <f t="shared" si="32"/>
        <v>70</v>
      </c>
      <c r="N191" s="61">
        <f t="shared" si="27"/>
        <v>0</v>
      </c>
      <c r="O191" s="61">
        <f t="shared" si="28"/>
        <v>0</v>
      </c>
      <c r="P191" s="44">
        <f t="shared" si="33"/>
        <v>15</v>
      </c>
      <c r="Q191" s="74">
        <f t="shared" si="29"/>
        <v>0</v>
      </c>
      <c r="R191" s="44">
        <f t="shared" si="30"/>
        <v>15</v>
      </c>
      <c r="S191" s="43">
        <f t="shared" si="35"/>
        <v>30</v>
      </c>
      <c r="T191" s="69">
        <v>3033</v>
      </c>
      <c r="U191" s="67">
        <v>289</v>
      </c>
      <c r="V191" s="124">
        <f t="shared" si="34"/>
        <v>9.5299999999999994</v>
      </c>
    </row>
    <row r="192" spans="1:22" ht="38.25" x14ac:dyDescent="0.25">
      <c r="A192" s="8">
        <v>185</v>
      </c>
      <c r="B192" s="9" t="s">
        <v>29</v>
      </c>
      <c r="C192" s="9" t="s">
        <v>68</v>
      </c>
      <c r="D192" s="10" t="s">
        <v>69</v>
      </c>
      <c r="E192" s="10">
        <v>2</v>
      </c>
      <c r="F192" s="110" t="s">
        <v>568</v>
      </c>
      <c r="G192" s="24">
        <v>100785</v>
      </c>
      <c r="H192" s="79">
        <v>5039.25</v>
      </c>
      <c r="I192" s="55">
        <v>0</v>
      </c>
      <c r="J192" s="29">
        <v>25196.25</v>
      </c>
      <c r="K192" s="29">
        <v>70549.5</v>
      </c>
      <c r="L192" s="36">
        <f t="shared" si="31"/>
        <v>70549.5</v>
      </c>
      <c r="M192" s="43">
        <f t="shared" si="32"/>
        <v>70</v>
      </c>
      <c r="N192" s="61">
        <f t="shared" si="27"/>
        <v>0</v>
      </c>
      <c r="O192" s="61">
        <f t="shared" si="28"/>
        <v>0</v>
      </c>
      <c r="P192" s="44">
        <f t="shared" si="33"/>
        <v>5</v>
      </c>
      <c r="Q192" s="74">
        <f t="shared" si="29"/>
        <v>0</v>
      </c>
      <c r="R192" s="44">
        <f t="shared" si="30"/>
        <v>25</v>
      </c>
      <c r="S192" s="43">
        <f t="shared" si="35"/>
        <v>30</v>
      </c>
      <c r="T192" s="69">
        <v>3033</v>
      </c>
      <c r="U192" s="67">
        <v>250</v>
      </c>
      <c r="V192" s="124">
        <f t="shared" si="34"/>
        <v>8.24</v>
      </c>
    </row>
    <row r="193" spans="1:22" ht="38.25" x14ac:dyDescent="0.25">
      <c r="A193" s="8">
        <v>186</v>
      </c>
      <c r="B193" s="9" t="s">
        <v>29</v>
      </c>
      <c r="C193" s="9" t="s">
        <v>68</v>
      </c>
      <c r="D193" s="10" t="s">
        <v>69</v>
      </c>
      <c r="E193" s="10">
        <v>2</v>
      </c>
      <c r="F193" s="110" t="s">
        <v>326</v>
      </c>
      <c r="G193" s="24">
        <v>250000</v>
      </c>
      <c r="H193" s="79">
        <v>12500</v>
      </c>
      <c r="I193" s="55">
        <v>0</v>
      </c>
      <c r="J193" s="29">
        <v>62500</v>
      </c>
      <c r="K193" s="29">
        <v>175000</v>
      </c>
      <c r="L193" s="36">
        <f t="shared" si="31"/>
        <v>175000</v>
      </c>
      <c r="M193" s="43">
        <f t="shared" si="32"/>
        <v>70</v>
      </c>
      <c r="N193" s="61">
        <f t="shared" si="27"/>
        <v>0</v>
      </c>
      <c r="O193" s="61">
        <f t="shared" si="28"/>
        <v>0</v>
      </c>
      <c r="P193" s="44">
        <f t="shared" si="33"/>
        <v>5</v>
      </c>
      <c r="Q193" s="74">
        <f t="shared" si="29"/>
        <v>0</v>
      </c>
      <c r="R193" s="44">
        <f t="shared" si="30"/>
        <v>25</v>
      </c>
      <c r="S193" s="43">
        <f t="shared" si="35"/>
        <v>30</v>
      </c>
      <c r="T193" s="69">
        <v>3033</v>
      </c>
      <c r="U193" s="67">
        <v>650</v>
      </c>
      <c r="V193" s="124">
        <f t="shared" si="34"/>
        <v>21.43</v>
      </c>
    </row>
    <row r="194" spans="1:22" ht="25.5" x14ac:dyDescent="0.25">
      <c r="A194" s="8">
        <v>187</v>
      </c>
      <c r="B194" s="9" t="s">
        <v>29</v>
      </c>
      <c r="C194" s="9" t="s">
        <v>75</v>
      </c>
      <c r="D194" s="10" t="s">
        <v>327</v>
      </c>
      <c r="E194" s="10">
        <v>2</v>
      </c>
      <c r="F194" s="110" t="s">
        <v>328</v>
      </c>
      <c r="G194" s="24">
        <v>70600</v>
      </c>
      <c r="H194" s="79">
        <v>7060</v>
      </c>
      <c r="I194" s="55">
        <v>0</v>
      </c>
      <c r="J194" s="29">
        <v>14120</v>
      </c>
      <c r="K194" s="29">
        <v>49420</v>
      </c>
      <c r="L194" s="36">
        <f t="shared" si="31"/>
        <v>49420</v>
      </c>
      <c r="M194" s="43">
        <f t="shared" si="32"/>
        <v>70</v>
      </c>
      <c r="N194" s="61">
        <f t="shared" si="27"/>
        <v>0</v>
      </c>
      <c r="O194" s="61">
        <f t="shared" si="28"/>
        <v>0</v>
      </c>
      <c r="P194" s="44">
        <f t="shared" si="33"/>
        <v>10</v>
      </c>
      <c r="Q194" s="74">
        <f t="shared" si="29"/>
        <v>0</v>
      </c>
      <c r="R194" s="44">
        <f t="shared" si="30"/>
        <v>20</v>
      </c>
      <c r="S194" s="43">
        <f t="shared" si="35"/>
        <v>30</v>
      </c>
      <c r="T194" s="69">
        <v>2444</v>
      </c>
      <c r="U194" s="67">
        <v>30</v>
      </c>
      <c r="V194" s="124">
        <f t="shared" si="34"/>
        <v>1.23</v>
      </c>
    </row>
    <row r="195" spans="1:22" ht="25.5" x14ac:dyDescent="0.25">
      <c r="A195" s="8">
        <v>188</v>
      </c>
      <c r="B195" s="9" t="s">
        <v>29</v>
      </c>
      <c r="C195" s="9" t="s">
        <v>75</v>
      </c>
      <c r="D195" s="10" t="s">
        <v>329</v>
      </c>
      <c r="E195" s="10">
        <v>2</v>
      </c>
      <c r="F195" s="110" t="s">
        <v>330</v>
      </c>
      <c r="G195" s="24">
        <v>70600</v>
      </c>
      <c r="H195" s="79">
        <v>7060</v>
      </c>
      <c r="I195" s="55">
        <v>0</v>
      </c>
      <c r="J195" s="29">
        <v>14120</v>
      </c>
      <c r="K195" s="29">
        <v>49420</v>
      </c>
      <c r="L195" s="36">
        <f t="shared" si="31"/>
        <v>49420</v>
      </c>
      <c r="M195" s="43">
        <f t="shared" si="32"/>
        <v>70</v>
      </c>
      <c r="N195" s="61">
        <f t="shared" si="27"/>
        <v>0</v>
      </c>
      <c r="O195" s="61">
        <f t="shared" si="28"/>
        <v>0</v>
      </c>
      <c r="P195" s="44">
        <f t="shared" si="33"/>
        <v>10</v>
      </c>
      <c r="Q195" s="74">
        <f t="shared" si="29"/>
        <v>0</v>
      </c>
      <c r="R195" s="44">
        <f t="shared" si="30"/>
        <v>20</v>
      </c>
      <c r="S195" s="43">
        <f t="shared" si="35"/>
        <v>30</v>
      </c>
      <c r="T195" s="69">
        <v>2444</v>
      </c>
      <c r="U195" s="67">
        <v>40</v>
      </c>
      <c r="V195" s="124">
        <f t="shared" si="34"/>
        <v>1.64</v>
      </c>
    </row>
    <row r="196" spans="1:22" ht="25.5" x14ac:dyDescent="0.25">
      <c r="A196" s="8">
        <v>189</v>
      </c>
      <c r="B196" s="9" t="s">
        <v>29</v>
      </c>
      <c r="C196" s="9" t="s">
        <v>75</v>
      </c>
      <c r="D196" s="10" t="s">
        <v>331</v>
      </c>
      <c r="E196" s="10">
        <v>2</v>
      </c>
      <c r="F196" s="110" t="s">
        <v>332</v>
      </c>
      <c r="G196" s="24">
        <v>422200</v>
      </c>
      <c r="H196" s="79">
        <v>42220</v>
      </c>
      <c r="I196" s="55">
        <v>0</v>
      </c>
      <c r="J196" s="29">
        <v>84440</v>
      </c>
      <c r="K196" s="29">
        <v>295540</v>
      </c>
      <c r="L196" s="36">
        <f t="shared" si="31"/>
        <v>295540</v>
      </c>
      <c r="M196" s="43">
        <f t="shared" si="32"/>
        <v>70</v>
      </c>
      <c r="N196" s="61">
        <f t="shared" si="27"/>
        <v>0</v>
      </c>
      <c r="O196" s="61">
        <f t="shared" si="28"/>
        <v>0</v>
      </c>
      <c r="P196" s="44">
        <f t="shared" si="33"/>
        <v>10</v>
      </c>
      <c r="Q196" s="74">
        <f t="shared" si="29"/>
        <v>0</v>
      </c>
      <c r="R196" s="44">
        <f t="shared" si="30"/>
        <v>20</v>
      </c>
      <c r="S196" s="43">
        <f t="shared" si="35"/>
        <v>30</v>
      </c>
      <c r="T196" s="69">
        <v>2444</v>
      </c>
      <c r="U196" s="67">
        <v>30</v>
      </c>
      <c r="V196" s="124">
        <f t="shared" si="34"/>
        <v>1.23</v>
      </c>
    </row>
    <row r="197" spans="1:22" ht="25.5" x14ac:dyDescent="0.25">
      <c r="A197" s="8">
        <v>190</v>
      </c>
      <c r="B197" s="9" t="s">
        <v>29</v>
      </c>
      <c r="C197" s="9" t="s">
        <v>75</v>
      </c>
      <c r="D197" s="10" t="s">
        <v>191</v>
      </c>
      <c r="E197" s="10">
        <v>2</v>
      </c>
      <c r="F197" s="110" t="s">
        <v>333</v>
      </c>
      <c r="G197" s="24">
        <v>264400</v>
      </c>
      <c r="H197" s="79">
        <v>26440</v>
      </c>
      <c r="I197" s="55">
        <v>0</v>
      </c>
      <c r="J197" s="29">
        <v>52880</v>
      </c>
      <c r="K197" s="29">
        <v>185080</v>
      </c>
      <c r="L197" s="36">
        <f t="shared" si="31"/>
        <v>185080</v>
      </c>
      <c r="M197" s="43">
        <f t="shared" si="32"/>
        <v>70</v>
      </c>
      <c r="N197" s="61">
        <f t="shared" si="27"/>
        <v>0</v>
      </c>
      <c r="O197" s="61">
        <f t="shared" si="28"/>
        <v>0</v>
      </c>
      <c r="P197" s="44">
        <f t="shared" si="33"/>
        <v>10</v>
      </c>
      <c r="Q197" s="74">
        <f t="shared" si="29"/>
        <v>0</v>
      </c>
      <c r="R197" s="44">
        <f t="shared" si="30"/>
        <v>20</v>
      </c>
      <c r="S197" s="43">
        <f t="shared" si="35"/>
        <v>30</v>
      </c>
      <c r="T197" s="69">
        <v>2444</v>
      </c>
      <c r="U197" s="67">
        <v>150</v>
      </c>
      <c r="V197" s="124">
        <f t="shared" si="34"/>
        <v>6.14</v>
      </c>
    </row>
    <row r="198" spans="1:22" ht="25.5" x14ac:dyDescent="0.25">
      <c r="A198" s="8">
        <v>191</v>
      </c>
      <c r="B198" s="9" t="s">
        <v>29</v>
      </c>
      <c r="C198" s="9" t="s">
        <v>75</v>
      </c>
      <c r="D198" s="10" t="s">
        <v>191</v>
      </c>
      <c r="E198" s="10">
        <v>2</v>
      </c>
      <c r="F198" s="110" t="s">
        <v>334</v>
      </c>
      <c r="G198" s="24">
        <v>571000</v>
      </c>
      <c r="H198" s="79">
        <v>114200</v>
      </c>
      <c r="I198" s="55">
        <v>0</v>
      </c>
      <c r="J198" s="29">
        <v>57100</v>
      </c>
      <c r="K198" s="29">
        <v>399700</v>
      </c>
      <c r="L198" s="36">
        <f t="shared" si="31"/>
        <v>399700</v>
      </c>
      <c r="M198" s="43">
        <f t="shared" si="32"/>
        <v>70</v>
      </c>
      <c r="N198" s="61">
        <f t="shared" ref="N198:N261" si="36">K198-L198</f>
        <v>0</v>
      </c>
      <c r="O198" s="61">
        <f t="shared" ref="O198:O261" si="37">G198-H198-I198-J198-L198</f>
        <v>0</v>
      </c>
      <c r="P198" s="44">
        <f t="shared" si="33"/>
        <v>20</v>
      </c>
      <c r="Q198" s="74">
        <f t="shared" ref="Q198:Q261" si="38">ROUND(I198/G198*100,1)</f>
        <v>0</v>
      </c>
      <c r="R198" s="44">
        <f t="shared" ref="R198:R261" si="39">ROUND(J198/G198*100,1)</f>
        <v>10</v>
      </c>
      <c r="S198" s="43">
        <f t="shared" si="35"/>
        <v>30</v>
      </c>
      <c r="T198" s="69">
        <v>2444</v>
      </c>
      <c r="U198" s="67">
        <v>150</v>
      </c>
      <c r="V198" s="124">
        <f t="shared" si="34"/>
        <v>6.14</v>
      </c>
    </row>
    <row r="199" spans="1:22" ht="25.5" x14ac:dyDescent="0.25">
      <c r="A199" s="8">
        <v>192</v>
      </c>
      <c r="B199" s="9" t="s">
        <v>29</v>
      </c>
      <c r="C199" s="9" t="s">
        <v>75</v>
      </c>
      <c r="D199" s="10" t="s">
        <v>179</v>
      </c>
      <c r="E199" s="10">
        <v>2</v>
      </c>
      <c r="F199" s="110" t="s">
        <v>335</v>
      </c>
      <c r="G199" s="24">
        <v>71126</v>
      </c>
      <c r="H199" s="79">
        <v>7112.6</v>
      </c>
      <c r="I199" s="55">
        <v>0</v>
      </c>
      <c r="J199" s="29">
        <v>14225.2</v>
      </c>
      <c r="K199" s="29">
        <v>49788.2</v>
      </c>
      <c r="L199" s="36">
        <f t="shared" ref="L199:L262" si="40">ROUND(MIN(3000000,IF(E199=1,G199*0.7,MIN(1500000,IF(E199=2,G199*0.7,0)))),2)</f>
        <v>49788.2</v>
      </c>
      <c r="M199" s="43">
        <f t="shared" ref="M199:M262" si="41">ROUND(L199/G199*100,1)</f>
        <v>70</v>
      </c>
      <c r="N199" s="61">
        <f t="shared" si="36"/>
        <v>0</v>
      </c>
      <c r="O199" s="61">
        <f t="shared" si="37"/>
        <v>0</v>
      </c>
      <c r="P199" s="44">
        <f t="shared" ref="P199:P262" si="42">ROUND(H199/G199*100,1)</f>
        <v>10</v>
      </c>
      <c r="Q199" s="74">
        <f t="shared" si="38"/>
        <v>0</v>
      </c>
      <c r="R199" s="44">
        <f t="shared" si="39"/>
        <v>20</v>
      </c>
      <c r="S199" s="43">
        <f t="shared" si="35"/>
        <v>30</v>
      </c>
      <c r="T199" s="69">
        <v>2444</v>
      </c>
      <c r="U199" s="67">
        <v>800</v>
      </c>
      <c r="V199" s="124">
        <f t="shared" ref="V199:V262" si="43">ROUND(U199/T199*100,2)</f>
        <v>32.729999999999997</v>
      </c>
    </row>
    <row r="200" spans="1:22" ht="25.5" x14ac:dyDescent="0.25">
      <c r="A200" s="8">
        <v>193</v>
      </c>
      <c r="B200" s="9" t="s">
        <v>29</v>
      </c>
      <c r="C200" s="9" t="s">
        <v>75</v>
      </c>
      <c r="D200" s="10" t="s">
        <v>179</v>
      </c>
      <c r="E200" s="10">
        <v>2</v>
      </c>
      <c r="F200" s="110" t="s">
        <v>336</v>
      </c>
      <c r="G200" s="24">
        <v>217072</v>
      </c>
      <c r="H200" s="79">
        <v>21707.200000000001</v>
      </c>
      <c r="I200" s="55">
        <v>0</v>
      </c>
      <c r="J200" s="29">
        <v>43414.400000000001</v>
      </c>
      <c r="K200" s="29">
        <v>151950.39999999999</v>
      </c>
      <c r="L200" s="36">
        <f t="shared" si="40"/>
        <v>151950.39999999999</v>
      </c>
      <c r="M200" s="43">
        <f t="shared" si="41"/>
        <v>70</v>
      </c>
      <c r="N200" s="61">
        <f t="shared" si="36"/>
        <v>0</v>
      </c>
      <c r="O200" s="61">
        <f t="shared" si="37"/>
        <v>0</v>
      </c>
      <c r="P200" s="44">
        <f t="shared" si="42"/>
        <v>10</v>
      </c>
      <c r="Q200" s="74">
        <f t="shared" si="38"/>
        <v>0</v>
      </c>
      <c r="R200" s="44">
        <f t="shared" si="39"/>
        <v>20</v>
      </c>
      <c r="S200" s="43">
        <f t="shared" si="35"/>
        <v>30</v>
      </c>
      <c r="T200" s="69">
        <v>2444</v>
      </c>
      <c r="U200" s="67">
        <v>800</v>
      </c>
      <c r="V200" s="124">
        <f t="shared" si="43"/>
        <v>32.729999999999997</v>
      </c>
    </row>
    <row r="201" spans="1:22" ht="38.25" x14ac:dyDescent="0.25">
      <c r="A201" s="8">
        <v>194</v>
      </c>
      <c r="B201" s="9" t="s">
        <v>29</v>
      </c>
      <c r="C201" s="9" t="s">
        <v>75</v>
      </c>
      <c r="D201" s="10" t="s">
        <v>337</v>
      </c>
      <c r="E201" s="10">
        <v>2</v>
      </c>
      <c r="F201" s="110" t="s">
        <v>338</v>
      </c>
      <c r="G201" s="24">
        <v>191200</v>
      </c>
      <c r="H201" s="79">
        <v>19120</v>
      </c>
      <c r="I201" s="55">
        <v>0</v>
      </c>
      <c r="J201" s="29">
        <v>38240</v>
      </c>
      <c r="K201" s="29">
        <v>133840</v>
      </c>
      <c r="L201" s="36">
        <f t="shared" si="40"/>
        <v>133840</v>
      </c>
      <c r="M201" s="43">
        <f t="shared" si="41"/>
        <v>70</v>
      </c>
      <c r="N201" s="61">
        <f t="shared" si="36"/>
        <v>0</v>
      </c>
      <c r="O201" s="61">
        <f t="shared" si="37"/>
        <v>0</v>
      </c>
      <c r="P201" s="44">
        <f t="shared" si="42"/>
        <v>10</v>
      </c>
      <c r="Q201" s="74">
        <f t="shared" si="38"/>
        <v>0</v>
      </c>
      <c r="R201" s="44">
        <f t="shared" si="39"/>
        <v>20</v>
      </c>
      <c r="S201" s="43">
        <f t="shared" ref="S201:S264" si="44">ROUND(P201+Q201+R201,1)</f>
        <v>30</v>
      </c>
      <c r="T201" s="69">
        <v>2444</v>
      </c>
      <c r="U201" s="67">
        <v>135</v>
      </c>
      <c r="V201" s="124">
        <f t="shared" si="43"/>
        <v>5.52</v>
      </c>
    </row>
    <row r="202" spans="1:22" ht="25.5" x14ac:dyDescent="0.25">
      <c r="A202" s="8">
        <v>195</v>
      </c>
      <c r="B202" s="9" t="s">
        <v>29</v>
      </c>
      <c r="C202" s="9" t="s">
        <v>75</v>
      </c>
      <c r="D202" s="10" t="s">
        <v>82</v>
      </c>
      <c r="E202" s="10">
        <v>2</v>
      </c>
      <c r="F202" s="110" t="s">
        <v>339</v>
      </c>
      <c r="G202" s="24">
        <v>140900</v>
      </c>
      <c r="H202" s="79">
        <v>14090</v>
      </c>
      <c r="I202" s="55">
        <v>0</v>
      </c>
      <c r="J202" s="29">
        <v>28180</v>
      </c>
      <c r="K202" s="29">
        <v>98630</v>
      </c>
      <c r="L202" s="36">
        <f t="shared" si="40"/>
        <v>98630</v>
      </c>
      <c r="M202" s="43">
        <f t="shared" si="41"/>
        <v>70</v>
      </c>
      <c r="N202" s="61">
        <f t="shared" si="36"/>
        <v>0</v>
      </c>
      <c r="O202" s="61">
        <f t="shared" si="37"/>
        <v>0</v>
      </c>
      <c r="P202" s="44">
        <f t="shared" si="42"/>
        <v>10</v>
      </c>
      <c r="Q202" s="74">
        <f t="shared" si="38"/>
        <v>0</v>
      </c>
      <c r="R202" s="44">
        <f t="shared" si="39"/>
        <v>20</v>
      </c>
      <c r="S202" s="43">
        <f t="shared" si="44"/>
        <v>30</v>
      </c>
      <c r="T202" s="69">
        <v>2444</v>
      </c>
      <c r="U202" s="67">
        <v>25</v>
      </c>
      <c r="V202" s="124">
        <f t="shared" si="43"/>
        <v>1.02</v>
      </c>
    </row>
    <row r="203" spans="1:22" ht="25.5" x14ac:dyDescent="0.25">
      <c r="A203" s="8">
        <v>196</v>
      </c>
      <c r="B203" s="9" t="s">
        <v>29</v>
      </c>
      <c r="C203" s="9" t="s">
        <v>75</v>
      </c>
      <c r="D203" s="10" t="s">
        <v>340</v>
      </c>
      <c r="E203" s="10">
        <v>2</v>
      </c>
      <c r="F203" s="110" t="s">
        <v>341</v>
      </c>
      <c r="G203" s="24">
        <v>89000</v>
      </c>
      <c r="H203" s="79">
        <v>8900</v>
      </c>
      <c r="I203" s="55">
        <v>0</v>
      </c>
      <c r="J203" s="29">
        <v>17800</v>
      </c>
      <c r="K203" s="29">
        <v>62300</v>
      </c>
      <c r="L203" s="36">
        <f t="shared" si="40"/>
        <v>62300</v>
      </c>
      <c r="M203" s="43">
        <f t="shared" si="41"/>
        <v>70</v>
      </c>
      <c r="N203" s="61">
        <f t="shared" si="36"/>
        <v>0</v>
      </c>
      <c r="O203" s="61">
        <f t="shared" si="37"/>
        <v>0</v>
      </c>
      <c r="P203" s="44">
        <f t="shared" si="42"/>
        <v>10</v>
      </c>
      <c r="Q203" s="74">
        <f t="shared" si="38"/>
        <v>0</v>
      </c>
      <c r="R203" s="44">
        <f t="shared" si="39"/>
        <v>20</v>
      </c>
      <c r="S203" s="43">
        <f t="shared" si="44"/>
        <v>30</v>
      </c>
      <c r="T203" s="69">
        <v>2444</v>
      </c>
      <c r="U203" s="67">
        <v>60</v>
      </c>
      <c r="V203" s="124">
        <f t="shared" si="43"/>
        <v>2.4500000000000002</v>
      </c>
    </row>
    <row r="204" spans="1:22" ht="25.5" customHeight="1" x14ac:dyDescent="0.25">
      <c r="A204" s="8">
        <v>197</v>
      </c>
      <c r="B204" s="9" t="s">
        <v>29</v>
      </c>
      <c r="C204" s="9" t="s">
        <v>75</v>
      </c>
      <c r="D204" s="10" t="s">
        <v>342</v>
      </c>
      <c r="E204" s="10">
        <v>2</v>
      </c>
      <c r="F204" s="110" t="s">
        <v>343</v>
      </c>
      <c r="G204" s="24">
        <v>90300</v>
      </c>
      <c r="H204" s="79">
        <v>9030</v>
      </c>
      <c r="I204" s="55">
        <v>0</v>
      </c>
      <c r="J204" s="29">
        <v>18060</v>
      </c>
      <c r="K204" s="29">
        <v>63210</v>
      </c>
      <c r="L204" s="36">
        <f t="shared" si="40"/>
        <v>63210</v>
      </c>
      <c r="M204" s="43">
        <f t="shared" si="41"/>
        <v>70</v>
      </c>
      <c r="N204" s="61">
        <f t="shared" si="36"/>
        <v>0</v>
      </c>
      <c r="O204" s="61">
        <f t="shared" si="37"/>
        <v>0</v>
      </c>
      <c r="P204" s="44">
        <f t="shared" si="42"/>
        <v>10</v>
      </c>
      <c r="Q204" s="74">
        <f t="shared" si="38"/>
        <v>0</v>
      </c>
      <c r="R204" s="44">
        <f t="shared" si="39"/>
        <v>20</v>
      </c>
      <c r="S204" s="43">
        <f t="shared" si="44"/>
        <v>30</v>
      </c>
      <c r="T204" s="69">
        <v>2444</v>
      </c>
      <c r="U204" s="67">
        <v>60</v>
      </c>
      <c r="V204" s="124">
        <f t="shared" si="43"/>
        <v>2.4500000000000002</v>
      </c>
    </row>
    <row r="205" spans="1:22" ht="25.5" x14ac:dyDescent="0.25">
      <c r="A205" s="8">
        <v>198</v>
      </c>
      <c r="B205" s="9" t="s">
        <v>29</v>
      </c>
      <c r="C205" s="9" t="s">
        <v>75</v>
      </c>
      <c r="D205" s="10" t="s">
        <v>345</v>
      </c>
      <c r="E205" s="10">
        <v>2</v>
      </c>
      <c r="F205" s="110" t="s">
        <v>344</v>
      </c>
      <c r="G205" s="24">
        <v>90300</v>
      </c>
      <c r="H205" s="78">
        <v>9030</v>
      </c>
      <c r="I205" s="55">
        <v>0</v>
      </c>
      <c r="J205" s="28">
        <v>18060</v>
      </c>
      <c r="K205" s="28">
        <v>63210</v>
      </c>
      <c r="L205" s="36">
        <f t="shared" si="40"/>
        <v>63210</v>
      </c>
      <c r="M205" s="43">
        <f t="shared" si="41"/>
        <v>70</v>
      </c>
      <c r="N205" s="61">
        <f t="shared" si="36"/>
        <v>0</v>
      </c>
      <c r="O205" s="61">
        <f t="shared" si="37"/>
        <v>0</v>
      </c>
      <c r="P205" s="44">
        <f t="shared" si="42"/>
        <v>10</v>
      </c>
      <c r="Q205" s="74">
        <f t="shared" si="38"/>
        <v>0</v>
      </c>
      <c r="R205" s="44">
        <f t="shared" si="39"/>
        <v>20</v>
      </c>
      <c r="S205" s="43">
        <f t="shared" si="44"/>
        <v>30</v>
      </c>
      <c r="T205" s="69">
        <v>2444</v>
      </c>
      <c r="U205" s="67">
        <v>30</v>
      </c>
      <c r="V205" s="124">
        <f t="shared" si="43"/>
        <v>1.23</v>
      </c>
    </row>
    <row r="206" spans="1:22" ht="25.5" x14ac:dyDescent="0.25">
      <c r="A206" s="8">
        <v>199</v>
      </c>
      <c r="B206" s="9" t="s">
        <v>29</v>
      </c>
      <c r="C206" s="9" t="s">
        <v>75</v>
      </c>
      <c r="D206" s="10" t="s">
        <v>346</v>
      </c>
      <c r="E206" s="10">
        <v>2</v>
      </c>
      <c r="F206" s="110" t="s">
        <v>347</v>
      </c>
      <c r="G206" s="24">
        <v>91500</v>
      </c>
      <c r="H206" s="78">
        <v>9150</v>
      </c>
      <c r="I206" s="55">
        <v>0</v>
      </c>
      <c r="J206" s="28">
        <v>18300</v>
      </c>
      <c r="K206" s="28">
        <v>64050</v>
      </c>
      <c r="L206" s="36">
        <f t="shared" si="40"/>
        <v>64050</v>
      </c>
      <c r="M206" s="43">
        <f t="shared" si="41"/>
        <v>70</v>
      </c>
      <c r="N206" s="61">
        <f t="shared" si="36"/>
        <v>0</v>
      </c>
      <c r="O206" s="61">
        <f t="shared" si="37"/>
        <v>0</v>
      </c>
      <c r="P206" s="44">
        <f t="shared" si="42"/>
        <v>10</v>
      </c>
      <c r="Q206" s="74">
        <f t="shared" si="38"/>
        <v>0</v>
      </c>
      <c r="R206" s="44">
        <f t="shared" si="39"/>
        <v>20</v>
      </c>
      <c r="S206" s="43">
        <f t="shared" si="44"/>
        <v>30</v>
      </c>
      <c r="T206" s="69">
        <v>2444</v>
      </c>
      <c r="U206" s="67">
        <v>40</v>
      </c>
      <c r="V206" s="124">
        <f t="shared" si="43"/>
        <v>1.64</v>
      </c>
    </row>
    <row r="207" spans="1:22" ht="25.5" x14ac:dyDescent="0.25">
      <c r="A207" s="8">
        <v>200</v>
      </c>
      <c r="B207" s="9" t="s">
        <v>29</v>
      </c>
      <c r="C207" s="9" t="s">
        <v>75</v>
      </c>
      <c r="D207" s="10" t="s">
        <v>179</v>
      </c>
      <c r="E207" s="10">
        <v>2</v>
      </c>
      <c r="F207" s="110" t="s">
        <v>348</v>
      </c>
      <c r="G207" s="24">
        <v>1499599</v>
      </c>
      <c r="H207" s="78">
        <v>149959.9</v>
      </c>
      <c r="I207" s="55">
        <v>0</v>
      </c>
      <c r="J207" s="28">
        <v>299919.8</v>
      </c>
      <c r="K207" s="28">
        <v>1049719.3</v>
      </c>
      <c r="L207" s="36">
        <f t="shared" si="40"/>
        <v>1049719.3</v>
      </c>
      <c r="M207" s="43">
        <f t="shared" si="41"/>
        <v>70</v>
      </c>
      <c r="N207" s="61">
        <f t="shared" si="36"/>
        <v>0</v>
      </c>
      <c r="O207" s="61">
        <f t="shared" si="37"/>
        <v>0</v>
      </c>
      <c r="P207" s="44">
        <f t="shared" si="42"/>
        <v>10</v>
      </c>
      <c r="Q207" s="74">
        <f t="shared" si="38"/>
        <v>0</v>
      </c>
      <c r="R207" s="44">
        <f t="shared" si="39"/>
        <v>20</v>
      </c>
      <c r="S207" s="43">
        <f t="shared" si="44"/>
        <v>30</v>
      </c>
      <c r="T207" s="69">
        <v>2444</v>
      </c>
      <c r="U207" s="67">
        <v>78</v>
      </c>
      <c r="V207" s="124">
        <f t="shared" si="43"/>
        <v>3.19</v>
      </c>
    </row>
    <row r="208" spans="1:22" ht="25.5" x14ac:dyDescent="0.25">
      <c r="A208" s="8">
        <v>201</v>
      </c>
      <c r="B208" s="9" t="s">
        <v>29</v>
      </c>
      <c r="C208" s="9" t="s">
        <v>75</v>
      </c>
      <c r="D208" s="10" t="s">
        <v>349</v>
      </c>
      <c r="E208" s="10">
        <v>2</v>
      </c>
      <c r="F208" s="110" t="s">
        <v>350</v>
      </c>
      <c r="G208" s="24">
        <v>218100</v>
      </c>
      <c r="H208" s="78">
        <v>21810</v>
      </c>
      <c r="I208" s="55">
        <v>0</v>
      </c>
      <c r="J208" s="28">
        <v>43620</v>
      </c>
      <c r="K208" s="28">
        <v>152670</v>
      </c>
      <c r="L208" s="36">
        <f t="shared" si="40"/>
        <v>152670</v>
      </c>
      <c r="M208" s="43">
        <f t="shared" si="41"/>
        <v>70</v>
      </c>
      <c r="N208" s="61">
        <f t="shared" si="36"/>
        <v>0</v>
      </c>
      <c r="O208" s="61">
        <f t="shared" si="37"/>
        <v>0</v>
      </c>
      <c r="P208" s="44">
        <f t="shared" si="42"/>
        <v>10</v>
      </c>
      <c r="Q208" s="74">
        <f t="shared" si="38"/>
        <v>0</v>
      </c>
      <c r="R208" s="44">
        <f t="shared" si="39"/>
        <v>20</v>
      </c>
      <c r="S208" s="43">
        <f t="shared" si="44"/>
        <v>30</v>
      </c>
      <c r="T208" s="69">
        <v>2444</v>
      </c>
      <c r="U208" s="67">
        <v>25</v>
      </c>
      <c r="V208" s="124">
        <f t="shared" si="43"/>
        <v>1.02</v>
      </c>
    </row>
    <row r="209" spans="1:22" ht="25.5" x14ac:dyDescent="0.25">
      <c r="A209" s="8">
        <v>202</v>
      </c>
      <c r="B209" s="9" t="s">
        <v>29</v>
      </c>
      <c r="C209" s="9" t="s">
        <v>75</v>
      </c>
      <c r="D209" s="10" t="s">
        <v>327</v>
      </c>
      <c r="E209" s="10">
        <v>2</v>
      </c>
      <c r="F209" s="110" t="s">
        <v>351</v>
      </c>
      <c r="G209" s="24">
        <v>140900</v>
      </c>
      <c r="H209" s="78">
        <v>14090</v>
      </c>
      <c r="I209" s="55">
        <v>0</v>
      </c>
      <c r="J209" s="28">
        <v>28180</v>
      </c>
      <c r="K209" s="28">
        <v>98630</v>
      </c>
      <c r="L209" s="36">
        <f t="shared" si="40"/>
        <v>98630</v>
      </c>
      <c r="M209" s="43">
        <f t="shared" si="41"/>
        <v>70</v>
      </c>
      <c r="N209" s="61">
        <f t="shared" si="36"/>
        <v>0</v>
      </c>
      <c r="O209" s="61">
        <f t="shared" si="37"/>
        <v>0</v>
      </c>
      <c r="P209" s="44">
        <f t="shared" si="42"/>
        <v>10</v>
      </c>
      <c r="Q209" s="74">
        <f t="shared" si="38"/>
        <v>0</v>
      </c>
      <c r="R209" s="44">
        <f t="shared" si="39"/>
        <v>20</v>
      </c>
      <c r="S209" s="43">
        <f t="shared" si="44"/>
        <v>30</v>
      </c>
      <c r="T209" s="69">
        <v>2444</v>
      </c>
      <c r="U209" s="67">
        <v>40</v>
      </c>
      <c r="V209" s="124">
        <f t="shared" si="43"/>
        <v>1.64</v>
      </c>
    </row>
    <row r="210" spans="1:22" ht="38.25" x14ac:dyDescent="0.25">
      <c r="A210" s="8">
        <v>203</v>
      </c>
      <c r="B210" s="9" t="s">
        <v>29</v>
      </c>
      <c r="C210" s="128" t="s">
        <v>43</v>
      </c>
      <c r="D210" s="10" t="s">
        <v>66</v>
      </c>
      <c r="E210" s="10">
        <v>2</v>
      </c>
      <c r="F210" s="110" t="s">
        <v>352</v>
      </c>
      <c r="G210" s="24">
        <v>252431</v>
      </c>
      <c r="H210" s="78">
        <v>12621.55</v>
      </c>
      <c r="I210" s="55">
        <v>0</v>
      </c>
      <c r="J210" s="28">
        <v>63107.75</v>
      </c>
      <c r="K210" s="28">
        <v>176701.7</v>
      </c>
      <c r="L210" s="36">
        <f t="shared" si="40"/>
        <v>176701.7</v>
      </c>
      <c r="M210" s="43">
        <f t="shared" si="41"/>
        <v>70</v>
      </c>
      <c r="N210" s="61">
        <f t="shared" si="36"/>
        <v>0</v>
      </c>
      <c r="O210" s="61">
        <f t="shared" si="37"/>
        <v>0</v>
      </c>
      <c r="P210" s="44">
        <f t="shared" si="42"/>
        <v>5</v>
      </c>
      <c r="Q210" s="74">
        <f t="shared" si="38"/>
        <v>0</v>
      </c>
      <c r="R210" s="44">
        <f t="shared" si="39"/>
        <v>25</v>
      </c>
      <c r="S210" s="43">
        <f t="shared" si="44"/>
        <v>30</v>
      </c>
      <c r="T210" s="69">
        <v>1600</v>
      </c>
      <c r="U210" s="67">
        <v>1200</v>
      </c>
      <c r="V210" s="124">
        <f t="shared" si="43"/>
        <v>75</v>
      </c>
    </row>
    <row r="211" spans="1:22" ht="38.25" x14ac:dyDescent="0.25">
      <c r="A211" s="8">
        <v>204</v>
      </c>
      <c r="B211" s="9" t="s">
        <v>29</v>
      </c>
      <c r="C211" s="128" t="s">
        <v>43</v>
      </c>
      <c r="D211" s="10" t="s">
        <v>66</v>
      </c>
      <c r="E211" s="10">
        <v>2</v>
      </c>
      <c r="F211" s="110" t="s">
        <v>353</v>
      </c>
      <c r="G211" s="24">
        <v>2142000</v>
      </c>
      <c r="H211" s="79">
        <v>214200</v>
      </c>
      <c r="I211" s="55">
        <v>0</v>
      </c>
      <c r="J211" s="29">
        <v>428400</v>
      </c>
      <c r="K211" s="29">
        <v>1499400</v>
      </c>
      <c r="L211" s="36">
        <f t="shared" si="40"/>
        <v>1499400</v>
      </c>
      <c r="M211" s="43">
        <f t="shared" si="41"/>
        <v>70</v>
      </c>
      <c r="N211" s="61">
        <f t="shared" si="36"/>
        <v>0</v>
      </c>
      <c r="O211" s="61">
        <f t="shared" si="37"/>
        <v>0</v>
      </c>
      <c r="P211" s="44">
        <f t="shared" si="42"/>
        <v>10</v>
      </c>
      <c r="Q211" s="74">
        <f t="shared" si="38"/>
        <v>0</v>
      </c>
      <c r="R211" s="44">
        <f t="shared" si="39"/>
        <v>20</v>
      </c>
      <c r="S211" s="43">
        <f t="shared" si="44"/>
        <v>30</v>
      </c>
      <c r="T211" s="69">
        <v>1600</v>
      </c>
      <c r="U211" s="67">
        <v>1200</v>
      </c>
      <c r="V211" s="124">
        <f t="shared" si="43"/>
        <v>75</v>
      </c>
    </row>
    <row r="212" spans="1:22" ht="38.25" x14ac:dyDescent="0.25">
      <c r="A212" s="8">
        <v>205</v>
      </c>
      <c r="B212" s="9" t="s">
        <v>29</v>
      </c>
      <c r="C212" s="9" t="s">
        <v>72</v>
      </c>
      <c r="D212" s="10" t="s">
        <v>116</v>
      </c>
      <c r="E212" s="10">
        <v>2</v>
      </c>
      <c r="F212" s="110" t="s">
        <v>354</v>
      </c>
      <c r="G212" s="24">
        <v>221852</v>
      </c>
      <c r="H212" s="79">
        <v>66555.600000000006</v>
      </c>
      <c r="I212" s="55">
        <v>0</v>
      </c>
      <c r="J212" s="29">
        <v>0</v>
      </c>
      <c r="K212" s="29">
        <v>155296.4</v>
      </c>
      <c r="L212" s="36">
        <f t="shared" si="40"/>
        <v>155296.4</v>
      </c>
      <c r="M212" s="43">
        <f t="shared" si="41"/>
        <v>70</v>
      </c>
      <c r="N212" s="61">
        <f t="shared" si="36"/>
        <v>0</v>
      </c>
      <c r="O212" s="61">
        <f t="shared" si="37"/>
        <v>0</v>
      </c>
      <c r="P212" s="44">
        <f t="shared" si="42"/>
        <v>30</v>
      </c>
      <c r="Q212" s="74">
        <f t="shared" si="38"/>
        <v>0</v>
      </c>
      <c r="R212" s="44">
        <f t="shared" si="39"/>
        <v>0</v>
      </c>
      <c r="S212" s="43">
        <f t="shared" si="44"/>
        <v>30</v>
      </c>
      <c r="T212" s="69">
        <v>3892</v>
      </c>
      <c r="U212" s="67">
        <v>1000</v>
      </c>
      <c r="V212" s="124">
        <f t="shared" si="43"/>
        <v>25.69</v>
      </c>
    </row>
    <row r="213" spans="1:22" ht="89.25" x14ac:dyDescent="0.25">
      <c r="A213" s="8">
        <v>206</v>
      </c>
      <c r="B213" s="9" t="s">
        <v>29</v>
      </c>
      <c r="C213" s="9" t="s">
        <v>68</v>
      </c>
      <c r="D213" s="10" t="s">
        <v>355</v>
      </c>
      <c r="E213" s="10">
        <v>2</v>
      </c>
      <c r="F213" s="110" t="s">
        <v>356</v>
      </c>
      <c r="G213" s="24">
        <v>423000</v>
      </c>
      <c r="H213" s="79">
        <v>63450</v>
      </c>
      <c r="I213" s="55">
        <v>0</v>
      </c>
      <c r="J213" s="29">
        <v>63450</v>
      </c>
      <c r="K213" s="29">
        <v>296100</v>
      </c>
      <c r="L213" s="36">
        <f t="shared" si="40"/>
        <v>296100</v>
      </c>
      <c r="M213" s="43">
        <f t="shared" si="41"/>
        <v>70</v>
      </c>
      <c r="N213" s="61">
        <f t="shared" si="36"/>
        <v>0</v>
      </c>
      <c r="O213" s="61">
        <f t="shared" si="37"/>
        <v>0</v>
      </c>
      <c r="P213" s="44">
        <f t="shared" si="42"/>
        <v>15</v>
      </c>
      <c r="Q213" s="74">
        <f t="shared" si="38"/>
        <v>0</v>
      </c>
      <c r="R213" s="44">
        <f t="shared" si="39"/>
        <v>15</v>
      </c>
      <c r="S213" s="43">
        <f t="shared" si="44"/>
        <v>30</v>
      </c>
      <c r="T213" s="69">
        <v>3033</v>
      </c>
      <c r="U213" s="67">
        <v>689</v>
      </c>
      <c r="V213" s="124">
        <f t="shared" si="43"/>
        <v>22.72</v>
      </c>
    </row>
    <row r="214" spans="1:22" ht="25.5" x14ac:dyDescent="0.25">
      <c r="A214" s="8">
        <v>207</v>
      </c>
      <c r="B214" s="9" t="s">
        <v>29</v>
      </c>
      <c r="C214" s="9" t="s">
        <v>75</v>
      </c>
      <c r="D214" s="10" t="s">
        <v>358</v>
      </c>
      <c r="E214" s="10">
        <v>2</v>
      </c>
      <c r="F214" s="110" t="s">
        <v>357</v>
      </c>
      <c r="G214" s="24">
        <v>178250</v>
      </c>
      <c r="H214" s="79">
        <v>17825</v>
      </c>
      <c r="I214" s="55">
        <v>0</v>
      </c>
      <c r="J214" s="29">
        <v>35650</v>
      </c>
      <c r="K214" s="29">
        <v>124775</v>
      </c>
      <c r="L214" s="36">
        <f t="shared" si="40"/>
        <v>124775</v>
      </c>
      <c r="M214" s="43">
        <f t="shared" si="41"/>
        <v>70</v>
      </c>
      <c r="N214" s="61">
        <f t="shared" si="36"/>
        <v>0</v>
      </c>
      <c r="O214" s="61">
        <f t="shared" si="37"/>
        <v>0</v>
      </c>
      <c r="P214" s="44">
        <f t="shared" si="42"/>
        <v>10</v>
      </c>
      <c r="Q214" s="74">
        <f t="shared" si="38"/>
        <v>0</v>
      </c>
      <c r="R214" s="44">
        <f t="shared" si="39"/>
        <v>20</v>
      </c>
      <c r="S214" s="43">
        <f t="shared" si="44"/>
        <v>30</v>
      </c>
      <c r="T214" s="69">
        <v>2444</v>
      </c>
      <c r="U214" s="67">
        <v>30</v>
      </c>
      <c r="V214" s="124">
        <f t="shared" si="43"/>
        <v>1.23</v>
      </c>
    </row>
    <row r="215" spans="1:22" ht="25.5" x14ac:dyDescent="0.25">
      <c r="A215" s="8">
        <v>208</v>
      </c>
      <c r="B215" s="9" t="s">
        <v>29</v>
      </c>
      <c r="C215" s="9" t="s">
        <v>75</v>
      </c>
      <c r="D215" s="10" t="s">
        <v>88</v>
      </c>
      <c r="E215" s="10">
        <v>2</v>
      </c>
      <c r="F215" s="110" t="s">
        <v>359</v>
      </c>
      <c r="G215" s="24">
        <v>130000</v>
      </c>
      <c r="H215" s="79">
        <v>13000</v>
      </c>
      <c r="I215" s="55">
        <v>0</v>
      </c>
      <c r="J215" s="29">
        <v>26000</v>
      </c>
      <c r="K215" s="29">
        <v>91000</v>
      </c>
      <c r="L215" s="36">
        <f t="shared" si="40"/>
        <v>91000</v>
      </c>
      <c r="M215" s="43">
        <f t="shared" si="41"/>
        <v>70</v>
      </c>
      <c r="N215" s="61">
        <f t="shared" si="36"/>
        <v>0</v>
      </c>
      <c r="O215" s="61">
        <f t="shared" si="37"/>
        <v>0</v>
      </c>
      <c r="P215" s="44">
        <f t="shared" si="42"/>
        <v>10</v>
      </c>
      <c r="Q215" s="74">
        <f t="shared" si="38"/>
        <v>0</v>
      </c>
      <c r="R215" s="44">
        <f t="shared" si="39"/>
        <v>20</v>
      </c>
      <c r="S215" s="43">
        <f t="shared" si="44"/>
        <v>30</v>
      </c>
      <c r="T215" s="69">
        <v>2444</v>
      </c>
      <c r="U215" s="67">
        <v>20</v>
      </c>
      <c r="V215" s="124">
        <f t="shared" si="43"/>
        <v>0.82</v>
      </c>
    </row>
    <row r="216" spans="1:22" ht="25.5" x14ac:dyDescent="0.25">
      <c r="A216" s="8">
        <v>209</v>
      </c>
      <c r="B216" s="9" t="s">
        <v>29</v>
      </c>
      <c r="C216" s="9" t="s">
        <v>75</v>
      </c>
      <c r="D216" s="10" t="s">
        <v>179</v>
      </c>
      <c r="E216" s="10">
        <v>2</v>
      </c>
      <c r="F216" s="110" t="s">
        <v>360</v>
      </c>
      <c r="G216" s="24">
        <v>508657</v>
      </c>
      <c r="H216" s="79">
        <v>50865.7</v>
      </c>
      <c r="I216" s="55">
        <v>0</v>
      </c>
      <c r="J216" s="29">
        <v>101731.4</v>
      </c>
      <c r="K216" s="29">
        <v>356059.9</v>
      </c>
      <c r="L216" s="36">
        <f t="shared" si="40"/>
        <v>356059.9</v>
      </c>
      <c r="M216" s="43">
        <f t="shared" si="41"/>
        <v>70</v>
      </c>
      <c r="N216" s="61">
        <f t="shared" si="36"/>
        <v>0</v>
      </c>
      <c r="O216" s="61">
        <f t="shared" si="37"/>
        <v>0</v>
      </c>
      <c r="P216" s="44">
        <f t="shared" si="42"/>
        <v>10</v>
      </c>
      <c r="Q216" s="74">
        <f t="shared" si="38"/>
        <v>0</v>
      </c>
      <c r="R216" s="44">
        <f t="shared" si="39"/>
        <v>20</v>
      </c>
      <c r="S216" s="43">
        <f t="shared" si="44"/>
        <v>30</v>
      </c>
      <c r="T216" s="69">
        <v>2444</v>
      </c>
      <c r="U216" s="67">
        <v>850</v>
      </c>
      <c r="V216" s="124">
        <f t="shared" si="43"/>
        <v>34.78</v>
      </c>
    </row>
    <row r="217" spans="1:22" ht="38.25" x14ac:dyDescent="0.25">
      <c r="A217" s="8">
        <v>210</v>
      </c>
      <c r="B217" s="9" t="s">
        <v>29</v>
      </c>
      <c r="C217" s="20" t="s">
        <v>75</v>
      </c>
      <c r="D217" s="10" t="s">
        <v>283</v>
      </c>
      <c r="E217" s="10">
        <v>2</v>
      </c>
      <c r="F217" s="110" t="s">
        <v>361</v>
      </c>
      <c r="G217" s="24">
        <v>1628778</v>
      </c>
      <c r="H217" s="79">
        <v>162877.79999999999</v>
      </c>
      <c r="I217" s="55">
        <v>0</v>
      </c>
      <c r="J217" s="29">
        <v>325755.59999999998</v>
      </c>
      <c r="K217" s="29">
        <v>1140144.6000000001</v>
      </c>
      <c r="L217" s="36">
        <f t="shared" si="40"/>
        <v>1140144.6000000001</v>
      </c>
      <c r="M217" s="43">
        <f t="shared" si="41"/>
        <v>70</v>
      </c>
      <c r="N217" s="61">
        <f t="shared" si="36"/>
        <v>0</v>
      </c>
      <c r="O217" s="61">
        <f t="shared" si="37"/>
        <v>0</v>
      </c>
      <c r="P217" s="44">
        <f t="shared" si="42"/>
        <v>10</v>
      </c>
      <c r="Q217" s="74">
        <f t="shared" si="38"/>
        <v>0</v>
      </c>
      <c r="R217" s="44">
        <f t="shared" si="39"/>
        <v>20</v>
      </c>
      <c r="S217" s="43">
        <f t="shared" si="44"/>
        <v>30</v>
      </c>
      <c r="T217" s="69">
        <v>2444</v>
      </c>
      <c r="U217" s="67">
        <v>300</v>
      </c>
      <c r="V217" s="124">
        <f t="shared" si="43"/>
        <v>12.27</v>
      </c>
    </row>
    <row r="218" spans="1:22" ht="51" x14ac:dyDescent="0.25">
      <c r="A218" s="8">
        <v>211</v>
      </c>
      <c r="B218" s="9" t="s">
        <v>29</v>
      </c>
      <c r="C218" s="9" t="s">
        <v>75</v>
      </c>
      <c r="D218" s="10" t="s">
        <v>179</v>
      </c>
      <c r="E218" s="10">
        <v>2</v>
      </c>
      <c r="F218" s="110" t="s">
        <v>362</v>
      </c>
      <c r="G218" s="24">
        <v>1500000</v>
      </c>
      <c r="H218" s="79">
        <v>150000</v>
      </c>
      <c r="I218" s="55">
        <v>0</v>
      </c>
      <c r="J218" s="29">
        <v>300000</v>
      </c>
      <c r="K218" s="29">
        <v>1050000</v>
      </c>
      <c r="L218" s="36">
        <f t="shared" si="40"/>
        <v>1050000</v>
      </c>
      <c r="M218" s="43">
        <f t="shared" si="41"/>
        <v>70</v>
      </c>
      <c r="N218" s="61">
        <f t="shared" si="36"/>
        <v>0</v>
      </c>
      <c r="O218" s="61">
        <f t="shared" si="37"/>
        <v>0</v>
      </c>
      <c r="P218" s="44">
        <f t="shared" si="42"/>
        <v>10</v>
      </c>
      <c r="Q218" s="74">
        <f t="shared" si="38"/>
        <v>0</v>
      </c>
      <c r="R218" s="44">
        <f t="shared" si="39"/>
        <v>20</v>
      </c>
      <c r="S218" s="43">
        <f t="shared" si="44"/>
        <v>30</v>
      </c>
      <c r="T218" s="69">
        <v>2444</v>
      </c>
      <c r="U218" s="67">
        <v>850</v>
      </c>
      <c r="V218" s="124">
        <f t="shared" si="43"/>
        <v>34.78</v>
      </c>
    </row>
    <row r="219" spans="1:22" ht="51" x14ac:dyDescent="0.25">
      <c r="A219" s="8">
        <v>212</v>
      </c>
      <c r="B219" s="9" t="s">
        <v>29</v>
      </c>
      <c r="C219" s="9" t="s">
        <v>72</v>
      </c>
      <c r="D219" s="10" t="s">
        <v>130</v>
      </c>
      <c r="E219" s="10">
        <v>2</v>
      </c>
      <c r="F219" s="110" t="s">
        <v>363</v>
      </c>
      <c r="G219" s="24">
        <v>333400</v>
      </c>
      <c r="H219" s="79">
        <v>16670</v>
      </c>
      <c r="I219" s="55">
        <v>0</v>
      </c>
      <c r="J219" s="29">
        <v>83350</v>
      </c>
      <c r="K219" s="29">
        <v>233380</v>
      </c>
      <c r="L219" s="36">
        <f t="shared" si="40"/>
        <v>233380</v>
      </c>
      <c r="M219" s="43">
        <f t="shared" si="41"/>
        <v>70</v>
      </c>
      <c r="N219" s="61">
        <f t="shared" si="36"/>
        <v>0</v>
      </c>
      <c r="O219" s="61">
        <f t="shared" si="37"/>
        <v>0</v>
      </c>
      <c r="P219" s="44">
        <f t="shared" si="42"/>
        <v>5</v>
      </c>
      <c r="Q219" s="74">
        <f t="shared" si="38"/>
        <v>0</v>
      </c>
      <c r="R219" s="44">
        <f t="shared" si="39"/>
        <v>25</v>
      </c>
      <c r="S219" s="43">
        <f t="shared" si="44"/>
        <v>30</v>
      </c>
      <c r="T219" s="69">
        <v>3892</v>
      </c>
      <c r="U219" s="67">
        <v>1000</v>
      </c>
      <c r="V219" s="124">
        <f t="shared" si="43"/>
        <v>25.69</v>
      </c>
    </row>
    <row r="220" spans="1:22" ht="38.25" x14ac:dyDescent="0.25">
      <c r="A220" s="8">
        <v>213</v>
      </c>
      <c r="B220" s="9" t="s">
        <v>29</v>
      </c>
      <c r="C220" s="9" t="s">
        <v>72</v>
      </c>
      <c r="D220" s="10" t="s">
        <v>364</v>
      </c>
      <c r="E220" s="10">
        <v>2</v>
      </c>
      <c r="F220" s="110" t="s">
        <v>365</v>
      </c>
      <c r="G220" s="24">
        <v>230000</v>
      </c>
      <c r="H220" s="79">
        <v>23000</v>
      </c>
      <c r="I220" s="55">
        <v>0</v>
      </c>
      <c r="J220" s="29">
        <v>46000</v>
      </c>
      <c r="K220" s="29">
        <v>161000</v>
      </c>
      <c r="L220" s="36">
        <f t="shared" si="40"/>
        <v>161000</v>
      </c>
      <c r="M220" s="43">
        <f t="shared" si="41"/>
        <v>70</v>
      </c>
      <c r="N220" s="61">
        <f t="shared" si="36"/>
        <v>0</v>
      </c>
      <c r="O220" s="61">
        <f t="shared" si="37"/>
        <v>0</v>
      </c>
      <c r="P220" s="44">
        <f t="shared" si="42"/>
        <v>10</v>
      </c>
      <c r="Q220" s="74">
        <f t="shared" si="38"/>
        <v>0</v>
      </c>
      <c r="R220" s="44">
        <f t="shared" si="39"/>
        <v>20</v>
      </c>
      <c r="S220" s="43">
        <f t="shared" si="44"/>
        <v>30</v>
      </c>
      <c r="T220" s="69">
        <v>3892</v>
      </c>
      <c r="U220" s="67">
        <v>150</v>
      </c>
      <c r="V220" s="124">
        <f t="shared" si="43"/>
        <v>3.85</v>
      </c>
    </row>
    <row r="221" spans="1:22" ht="38.25" x14ac:dyDescent="0.25">
      <c r="A221" s="8">
        <v>214</v>
      </c>
      <c r="B221" s="9" t="s">
        <v>29</v>
      </c>
      <c r="C221" s="9" t="s">
        <v>72</v>
      </c>
      <c r="D221" s="10" t="s">
        <v>288</v>
      </c>
      <c r="E221" s="10">
        <v>2</v>
      </c>
      <c r="F221" s="110" t="s">
        <v>366</v>
      </c>
      <c r="G221" s="24">
        <v>240000</v>
      </c>
      <c r="H221" s="79">
        <v>12000</v>
      </c>
      <c r="I221" s="55">
        <v>0</v>
      </c>
      <c r="J221" s="29">
        <v>60000</v>
      </c>
      <c r="K221" s="29">
        <v>168000</v>
      </c>
      <c r="L221" s="36">
        <f t="shared" si="40"/>
        <v>168000</v>
      </c>
      <c r="M221" s="43">
        <f t="shared" si="41"/>
        <v>70</v>
      </c>
      <c r="N221" s="61">
        <f t="shared" si="36"/>
        <v>0</v>
      </c>
      <c r="O221" s="61">
        <f t="shared" si="37"/>
        <v>0</v>
      </c>
      <c r="P221" s="44">
        <f t="shared" si="42"/>
        <v>5</v>
      </c>
      <c r="Q221" s="74">
        <f t="shared" si="38"/>
        <v>0</v>
      </c>
      <c r="R221" s="44">
        <f t="shared" si="39"/>
        <v>25</v>
      </c>
      <c r="S221" s="43">
        <f t="shared" si="44"/>
        <v>30</v>
      </c>
      <c r="T221" s="69">
        <v>3892</v>
      </c>
      <c r="U221" s="67">
        <v>100</v>
      </c>
      <c r="V221" s="124">
        <f t="shared" si="43"/>
        <v>2.57</v>
      </c>
    </row>
    <row r="222" spans="1:22" ht="38.25" x14ac:dyDescent="0.25">
      <c r="A222" s="8">
        <v>215</v>
      </c>
      <c r="B222" s="9" t="s">
        <v>29</v>
      </c>
      <c r="C222" s="9" t="s">
        <v>72</v>
      </c>
      <c r="D222" s="10" t="s">
        <v>367</v>
      </c>
      <c r="E222" s="10">
        <v>2</v>
      </c>
      <c r="F222" s="110" t="s">
        <v>368</v>
      </c>
      <c r="G222" s="24">
        <v>930900</v>
      </c>
      <c r="H222" s="79">
        <v>93090</v>
      </c>
      <c r="I222" s="55">
        <v>0</v>
      </c>
      <c r="J222" s="29">
        <v>186180</v>
      </c>
      <c r="K222" s="29">
        <v>651630</v>
      </c>
      <c r="L222" s="36">
        <f t="shared" si="40"/>
        <v>651630</v>
      </c>
      <c r="M222" s="43">
        <f t="shared" si="41"/>
        <v>70</v>
      </c>
      <c r="N222" s="61">
        <f t="shared" si="36"/>
        <v>0</v>
      </c>
      <c r="O222" s="61">
        <f t="shared" si="37"/>
        <v>0</v>
      </c>
      <c r="P222" s="44">
        <f t="shared" si="42"/>
        <v>10</v>
      </c>
      <c r="Q222" s="74">
        <f t="shared" si="38"/>
        <v>0</v>
      </c>
      <c r="R222" s="44">
        <f t="shared" si="39"/>
        <v>20</v>
      </c>
      <c r="S222" s="43">
        <f t="shared" si="44"/>
        <v>30</v>
      </c>
      <c r="T222" s="69">
        <v>3892</v>
      </c>
      <c r="U222" s="67">
        <v>100</v>
      </c>
      <c r="V222" s="124">
        <f t="shared" si="43"/>
        <v>2.57</v>
      </c>
    </row>
    <row r="223" spans="1:22" ht="38.25" x14ac:dyDescent="0.25">
      <c r="A223" s="8">
        <v>216</v>
      </c>
      <c r="B223" s="9" t="s">
        <v>29</v>
      </c>
      <c r="C223" s="9" t="s">
        <v>369</v>
      </c>
      <c r="D223" s="10" t="s">
        <v>370</v>
      </c>
      <c r="E223" s="10">
        <v>2</v>
      </c>
      <c r="F223" s="110" t="s">
        <v>371</v>
      </c>
      <c r="G223" s="24">
        <v>500000</v>
      </c>
      <c r="H223" s="79">
        <v>25000</v>
      </c>
      <c r="I223" s="55">
        <v>0</v>
      </c>
      <c r="J223" s="29">
        <v>125000</v>
      </c>
      <c r="K223" s="29">
        <v>350000</v>
      </c>
      <c r="L223" s="36">
        <f t="shared" si="40"/>
        <v>350000</v>
      </c>
      <c r="M223" s="43">
        <f t="shared" si="41"/>
        <v>70</v>
      </c>
      <c r="N223" s="61">
        <f t="shared" si="36"/>
        <v>0</v>
      </c>
      <c r="O223" s="61">
        <f t="shared" si="37"/>
        <v>0</v>
      </c>
      <c r="P223" s="44">
        <f t="shared" si="42"/>
        <v>5</v>
      </c>
      <c r="Q223" s="74">
        <f t="shared" si="38"/>
        <v>0</v>
      </c>
      <c r="R223" s="44">
        <f t="shared" si="39"/>
        <v>25</v>
      </c>
      <c r="S223" s="43">
        <f t="shared" si="44"/>
        <v>30</v>
      </c>
      <c r="T223" s="69">
        <v>2500</v>
      </c>
      <c r="U223" s="67">
        <v>40</v>
      </c>
      <c r="V223" s="124">
        <f t="shared" si="43"/>
        <v>1.6</v>
      </c>
    </row>
    <row r="224" spans="1:22" ht="38.25" x14ac:dyDescent="0.25">
      <c r="A224" s="8">
        <v>217</v>
      </c>
      <c r="B224" s="9" t="s">
        <v>29</v>
      </c>
      <c r="C224" s="9" t="s">
        <v>369</v>
      </c>
      <c r="D224" s="10" t="s">
        <v>370</v>
      </c>
      <c r="E224" s="10">
        <v>2</v>
      </c>
      <c r="F224" s="110" t="s">
        <v>372</v>
      </c>
      <c r="G224" s="24">
        <v>500000</v>
      </c>
      <c r="H224" s="79">
        <v>25000</v>
      </c>
      <c r="I224" s="55">
        <v>0</v>
      </c>
      <c r="J224" s="29">
        <v>125000</v>
      </c>
      <c r="K224" s="29">
        <v>350000</v>
      </c>
      <c r="L224" s="36">
        <f t="shared" si="40"/>
        <v>350000</v>
      </c>
      <c r="M224" s="43">
        <f t="shared" si="41"/>
        <v>70</v>
      </c>
      <c r="N224" s="61">
        <f t="shared" si="36"/>
        <v>0</v>
      </c>
      <c r="O224" s="61">
        <f t="shared" si="37"/>
        <v>0</v>
      </c>
      <c r="P224" s="44">
        <f t="shared" si="42"/>
        <v>5</v>
      </c>
      <c r="Q224" s="74">
        <f t="shared" si="38"/>
        <v>0</v>
      </c>
      <c r="R224" s="44">
        <f t="shared" si="39"/>
        <v>25</v>
      </c>
      <c r="S224" s="43">
        <f t="shared" si="44"/>
        <v>30</v>
      </c>
      <c r="T224" s="69">
        <v>2500</v>
      </c>
      <c r="U224" s="67">
        <v>40</v>
      </c>
      <c r="V224" s="124">
        <f t="shared" si="43"/>
        <v>1.6</v>
      </c>
    </row>
    <row r="225" spans="1:22" ht="38.25" x14ac:dyDescent="0.25">
      <c r="A225" s="8">
        <v>218</v>
      </c>
      <c r="B225" s="9" t="s">
        <v>29</v>
      </c>
      <c r="C225" s="9" t="s">
        <v>369</v>
      </c>
      <c r="D225" s="10" t="s">
        <v>370</v>
      </c>
      <c r="E225" s="10">
        <v>2</v>
      </c>
      <c r="F225" s="110" t="s">
        <v>373</v>
      </c>
      <c r="G225" s="24">
        <v>400000</v>
      </c>
      <c r="H225" s="79">
        <v>20000</v>
      </c>
      <c r="I225" s="55">
        <v>0</v>
      </c>
      <c r="J225" s="29">
        <v>100000</v>
      </c>
      <c r="K225" s="29">
        <v>280000</v>
      </c>
      <c r="L225" s="36">
        <f t="shared" si="40"/>
        <v>280000</v>
      </c>
      <c r="M225" s="43">
        <f t="shared" si="41"/>
        <v>70</v>
      </c>
      <c r="N225" s="61">
        <f t="shared" si="36"/>
        <v>0</v>
      </c>
      <c r="O225" s="61">
        <f t="shared" si="37"/>
        <v>0</v>
      </c>
      <c r="P225" s="44">
        <f t="shared" si="42"/>
        <v>5</v>
      </c>
      <c r="Q225" s="74">
        <f t="shared" si="38"/>
        <v>0</v>
      </c>
      <c r="R225" s="44">
        <f t="shared" si="39"/>
        <v>25</v>
      </c>
      <c r="S225" s="43">
        <f t="shared" si="44"/>
        <v>30</v>
      </c>
      <c r="T225" s="69">
        <v>2500</v>
      </c>
      <c r="U225" s="67">
        <v>40</v>
      </c>
      <c r="V225" s="124">
        <f t="shared" si="43"/>
        <v>1.6</v>
      </c>
    </row>
    <row r="226" spans="1:22" ht="38.25" x14ac:dyDescent="0.25">
      <c r="A226" s="8">
        <v>219</v>
      </c>
      <c r="B226" s="9" t="s">
        <v>29</v>
      </c>
      <c r="C226" s="9" t="s">
        <v>369</v>
      </c>
      <c r="D226" s="19" t="s">
        <v>370</v>
      </c>
      <c r="E226" s="19">
        <v>2</v>
      </c>
      <c r="F226" s="111" t="s">
        <v>374</v>
      </c>
      <c r="G226" s="24">
        <v>1200000</v>
      </c>
      <c r="H226" s="79">
        <v>60000</v>
      </c>
      <c r="I226" s="55">
        <v>0</v>
      </c>
      <c r="J226" s="29">
        <v>300000</v>
      </c>
      <c r="K226" s="29">
        <v>840000</v>
      </c>
      <c r="L226" s="36">
        <f t="shared" si="40"/>
        <v>840000</v>
      </c>
      <c r="M226" s="43">
        <f t="shared" si="41"/>
        <v>70</v>
      </c>
      <c r="N226" s="61">
        <f t="shared" si="36"/>
        <v>0</v>
      </c>
      <c r="O226" s="61">
        <f t="shared" si="37"/>
        <v>0</v>
      </c>
      <c r="P226" s="44">
        <f t="shared" si="42"/>
        <v>5</v>
      </c>
      <c r="Q226" s="74">
        <f t="shared" si="38"/>
        <v>0</v>
      </c>
      <c r="R226" s="44">
        <f t="shared" si="39"/>
        <v>25</v>
      </c>
      <c r="S226" s="43">
        <f t="shared" si="44"/>
        <v>30</v>
      </c>
      <c r="T226" s="69">
        <v>2500</v>
      </c>
      <c r="U226" s="67">
        <v>40</v>
      </c>
      <c r="V226" s="124">
        <f t="shared" si="43"/>
        <v>1.6</v>
      </c>
    </row>
    <row r="227" spans="1:22" ht="51" x14ac:dyDescent="0.25">
      <c r="A227" s="8">
        <v>220</v>
      </c>
      <c r="B227" s="9" t="s">
        <v>29</v>
      </c>
      <c r="C227" s="9" t="s">
        <v>369</v>
      </c>
      <c r="D227" s="19" t="s">
        <v>370</v>
      </c>
      <c r="E227" s="19">
        <v>2</v>
      </c>
      <c r="F227" s="111" t="s">
        <v>375</v>
      </c>
      <c r="G227" s="24">
        <v>1200000</v>
      </c>
      <c r="H227" s="79">
        <v>60000</v>
      </c>
      <c r="I227" s="55">
        <v>0</v>
      </c>
      <c r="J227" s="29">
        <v>300000</v>
      </c>
      <c r="K227" s="29">
        <v>840000</v>
      </c>
      <c r="L227" s="36">
        <f t="shared" si="40"/>
        <v>840000</v>
      </c>
      <c r="M227" s="43">
        <f t="shared" si="41"/>
        <v>70</v>
      </c>
      <c r="N227" s="61">
        <f t="shared" si="36"/>
        <v>0</v>
      </c>
      <c r="O227" s="61">
        <f t="shared" si="37"/>
        <v>0</v>
      </c>
      <c r="P227" s="44">
        <f t="shared" si="42"/>
        <v>5</v>
      </c>
      <c r="Q227" s="74">
        <f t="shared" si="38"/>
        <v>0</v>
      </c>
      <c r="R227" s="44">
        <f t="shared" si="39"/>
        <v>25</v>
      </c>
      <c r="S227" s="43">
        <f t="shared" si="44"/>
        <v>30</v>
      </c>
      <c r="T227" s="69">
        <v>2500</v>
      </c>
      <c r="U227" s="67">
        <v>40</v>
      </c>
      <c r="V227" s="124">
        <f t="shared" si="43"/>
        <v>1.6</v>
      </c>
    </row>
    <row r="228" spans="1:22" ht="38.25" x14ac:dyDescent="0.25">
      <c r="A228" s="8">
        <v>221</v>
      </c>
      <c r="B228" s="9" t="s">
        <v>29</v>
      </c>
      <c r="C228" s="9" t="s">
        <v>369</v>
      </c>
      <c r="D228" s="10" t="s">
        <v>370</v>
      </c>
      <c r="E228" s="10">
        <v>2</v>
      </c>
      <c r="F228" s="110" t="s">
        <v>376</v>
      </c>
      <c r="G228" s="24">
        <v>700000</v>
      </c>
      <c r="H228" s="79">
        <v>35000</v>
      </c>
      <c r="I228" s="55">
        <v>0</v>
      </c>
      <c r="J228" s="29">
        <v>175000</v>
      </c>
      <c r="K228" s="29">
        <v>490000</v>
      </c>
      <c r="L228" s="36">
        <f t="shared" si="40"/>
        <v>490000</v>
      </c>
      <c r="M228" s="43">
        <f t="shared" si="41"/>
        <v>70</v>
      </c>
      <c r="N228" s="61">
        <f t="shared" si="36"/>
        <v>0</v>
      </c>
      <c r="O228" s="61">
        <f t="shared" si="37"/>
        <v>0</v>
      </c>
      <c r="P228" s="44">
        <f t="shared" si="42"/>
        <v>5</v>
      </c>
      <c r="Q228" s="74">
        <f t="shared" si="38"/>
        <v>0</v>
      </c>
      <c r="R228" s="44">
        <f t="shared" si="39"/>
        <v>25</v>
      </c>
      <c r="S228" s="43">
        <f t="shared" si="44"/>
        <v>30</v>
      </c>
      <c r="T228" s="69">
        <v>2500</v>
      </c>
      <c r="U228" s="67">
        <v>40</v>
      </c>
      <c r="V228" s="124">
        <f t="shared" si="43"/>
        <v>1.6</v>
      </c>
    </row>
    <row r="229" spans="1:22" ht="51" x14ac:dyDescent="0.25">
      <c r="A229" s="8">
        <v>222</v>
      </c>
      <c r="B229" s="9" t="s">
        <v>29</v>
      </c>
      <c r="C229" s="9" t="s">
        <v>369</v>
      </c>
      <c r="D229" s="10" t="s">
        <v>370</v>
      </c>
      <c r="E229" s="10">
        <v>2</v>
      </c>
      <c r="F229" s="110" t="s">
        <v>377</v>
      </c>
      <c r="G229" s="24">
        <v>1200000</v>
      </c>
      <c r="H229" s="79">
        <v>60000</v>
      </c>
      <c r="I229" s="55">
        <v>0</v>
      </c>
      <c r="J229" s="29">
        <v>300000</v>
      </c>
      <c r="K229" s="29">
        <v>840000</v>
      </c>
      <c r="L229" s="36">
        <f t="shared" si="40"/>
        <v>840000</v>
      </c>
      <c r="M229" s="43">
        <f t="shared" si="41"/>
        <v>70</v>
      </c>
      <c r="N229" s="61">
        <f t="shared" si="36"/>
        <v>0</v>
      </c>
      <c r="O229" s="61">
        <f t="shared" si="37"/>
        <v>0</v>
      </c>
      <c r="P229" s="44">
        <f t="shared" si="42"/>
        <v>5</v>
      </c>
      <c r="Q229" s="74">
        <f t="shared" si="38"/>
        <v>0</v>
      </c>
      <c r="R229" s="44">
        <f t="shared" si="39"/>
        <v>25</v>
      </c>
      <c r="S229" s="43">
        <f t="shared" si="44"/>
        <v>30</v>
      </c>
      <c r="T229" s="69">
        <v>2500</v>
      </c>
      <c r="U229" s="67">
        <v>40</v>
      </c>
      <c r="V229" s="124">
        <f t="shared" si="43"/>
        <v>1.6</v>
      </c>
    </row>
    <row r="230" spans="1:22" ht="38.25" x14ac:dyDescent="0.25">
      <c r="A230" s="8">
        <v>223</v>
      </c>
      <c r="B230" s="9" t="s">
        <v>29</v>
      </c>
      <c r="C230" s="9" t="s">
        <v>369</v>
      </c>
      <c r="D230" s="10" t="s">
        <v>379</v>
      </c>
      <c r="E230" s="10">
        <v>2</v>
      </c>
      <c r="F230" s="110" t="s">
        <v>378</v>
      </c>
      <c r="G230" s="24">
        <v>600000</v>
      </c>
      <c r="H230" s="79">
        <v>30000</v>
      </c>
      <c r="I230" s="55">
        <v>0</v>
      </c>
      <c r="J230" s="29">
        <v>150000</v>
      </c>
      <c r="K230" s="29">
        <v>420000</v>
      </c>
      <c r="L230" s="36">
        <f t="shared" si="40"/>
        <v>420000</v>
      </c>
      <c r="M230" s="43">
        <f t="shared" si="41"/>
        <v>70</v>
      </c>
      <c r="N230" s="61">
        <f t="shared" si="36"/>
        <v>0</v>
      </c>
      <c r="O230" s="61">
        <f t="shared" si="37"/>
        <v>0</v>
      </c>
      <c r="P230" s="44">
        <f t="shared" si="42"/>
        <v>5</v>
      </c>
      <c r="Q230" s="74">
        <f t="shared" si="38"/>
        <v>0</v>
      </c>
      <c r="R230" s="44">
        <f t="shared" si="39"/>
        <v>25</v>
      </c>
      <c r="S230" s="43">
        <f t="shared" si="44"/>
        <v>30</v>
      </c>
      <c r="T230" s="69">
        <v>2500</v>
      </c>
      <c r="U230" s="67">
        <v>40</v>
      </c>
      <c r="V230" s="124">
        <f t="shared" si="43"/>
        <v>1.6</v>
      </c>
    </row>
    <row r="231" spans="1:22" ht="38.25" x14ac:dyDescent="0.25">
      <c r="A231" s="8">
        <v>224</v>
      </c>
      <c r="B231" s="9" t="s">
        <v>29</v>
      </c>
      <c r="C231" s="9" t="s">
        <v>369</v>
      </c>
      <c r="D231" s="10" t="s">
        <v>379</v>
      </c>
      <c r="E231" s="10">
        <v>2</v>
      </c>
      <c r="F231" s="110" t="s">
        <v>380</v>
      </c>
      <c r="G231" s="24">
        <v>600000</v>
      </c>
      <c r="H231" s="79">
        <v>30000</v>
      </c>
      <c r="I231" s="55">
        <v>0</v>
      </c>
      <c r="J231" s="29">
        <v>150000</v>
      </c>
      <c r="K231" s="29">
        <v>420000</v>
      </c>
      <c r="L231" s="36">
        <f t="shared" si="40"/>
        <v>420000</v>
      </c>
      <c r="M231" s="43">
        <f t="shared" si="41"/>
        <v>70</v>
      </c>
      <c r="N231" s="61">
        <f t="shared" si="36"/>
        <v>0</v>
      </c>
      <c r="O231" s="61">
        <f t="shared" si="37"/>
        <v>0</v>
      </c>
      <c r="P231" s="44">
        <f t="shared" si="42"/>
        <v>5</v>
      </c>
      <c r="Q231" s="74">
        <f t="shared" si="38"/>
        <v>0</v>
      </c>
      <c r="R231" s="44">
        <f t="shared" si="39"/>
        <v>25</v>
      </c>
      <c r="S231" s="43">
        <f t="shared" si="44"/>
        <v>30</v>
      </c>
      <c r="T231" s="69">
        <v>2500</v>
      </c>
      <c r="U231" s="67">
        <v>40</v>
      </c>
      <c r="V231" s="124">
        <f t="shared" si="43"/>
        <v>1.6</v>
      </c>
    </row>
    <row r="232" spans="1:22" ht="38.25" x14ac:dyDescent="0.25">
      <c r="A232" s="8">
        <v>225</v>
      </c>
      <c r="B232" s="9" t="s">
        <v>29</v>
      </c>
      <c r="C232" s="9" t="s">
        <v>72</v>
      </c>
      <c r="D232" s="10" t="s">
        <v>381</v>
      </c>
      <c r="E232" s="10">
        <v>2</v>
      </c>
      <c r="F232" s="110" t="s">
        <v>382</v>
      </c>
      <c r="G232" s="24">
        <v>300800</v>
      </c>
      <c r="H232" s="79">
        <v>30080</v>
      </c>
      <c r="I232" s="55">
        <v>0</v>
      </c>
      <c r="J232" s="29">
        <v>60160</v>
      </c>
      <c r="K232" s="29">
        <v>210560</v>
      </c>
      <c r="L232" s="36">
        <f t="shared" si="40"/>
        <v>210560</v>
      </c>
      <c r="M232" s="43">
        <f t="shared" si="41"/>
        <v>70</v>
      </c>
      <c r="N232" s="61">
        <f t="shared" si="36"/>
        <v>0</v>
      </c>
      <c r="O232" s="61">
        <f t="shared" si="37"/>
        <v>0</v>
      </c>
      <c r="P232" s="44">
        <f t="shared" si="42"/>
        <v>10</v>
      </c>
      <c r="Q232" s="74">
        <f t="shared" si="38"/>
        <v>0</v>
      </c>
      <c r="R232" s="44">
        <f t="shared" si="39"/>
        <v>20</v>
      </c>
      <c r="S232" s="43">
        <f t="shared" si="44"/>
        <v>30</v>
      </c>
      <c r="T232" s="69">
        <v>3892</v>
      </c>
      <c r="U232" s="67">
        <v>50</v>
      </c>
      <c r="V232" s="124">
        <f t="shared" si="43"/>
        <v>1.28</v>
      </c>
    </row>
    <row r="233" spans="1:22" ht="38.25" x14ac:dyDescent="0.25">
      <c r="A233" s="8">
        <v>226</v>
      </c>
      <c r="B233" s="9" t="s">
        <v>29</v>
      </c>
      <c r="C233" s="9" t="s">
        <v>72</v>
      </c>
      <c r="D233" s="10" t="s">
        <v>383</v>
      </c>
      <c r="E233" s="10">
        <v>2</v>
      </c>
      <c r="F233" s="110" t="s">
        <v>384</v>
      </c>
      <c r="G233" s="24">
        <v>825300</v>
      </c>
      <c r="H233" s="79">
        <v>82530</v>
      </c>
      <c r="I233" s="55">
        <v>0</v>
      </c>
      <c r="J233" s="29">
        <v>165060</v>
      </c>
      <c r="K233" s="29">
        <v>577710</v>
      </c>
      <c r="L233" s="36">
        <f t="shared" si="40"/>
        <v>577710</v>
      </c>
      <c r="M233" s="43">
        <f t="shared" si="41"/>
        <v>70</v>
      </c>
      <c r="N233" s="61">
        <f t="shared" si="36"/>
        <v>0</v>
      </c>
      <c r="O233" s="61">
        <f t="shared" si="37"/>
        <v>0</v>
      </c>
      <c r="P233" s="44">
        <f t="shared" si="42"/>
        <v>10</v>
      </c>
      <c r="Q233" s="74">
        <f t="shared" si="38"/>
        <v>0</v>
      </c>
      <c r="R233" s="44">
        <f t="shared" si="39"/>
        <v>20</v>
      </c>
      <c r="S233" s="43">
        <f t="shared" si="44"/>
        <v>30</v>
      </c>
      <c r="T233" s="69">
        <v>3892</v>
      </c>
      <c r="U233" s="67">
        <v>50</v>
      </c>
      <c r="V233" s="124">
        <f t="shared" si="43"/>
        <v>1.28</v>
      </c>
    </row>
    <row r="234" spans="1:22" ht="38.25" x14ac:dyDescent="0.25">
      <c r="A234" s="8">
        <v>227</v>
      </c>
      <c r="B234" s="9" t="s">
        <v>29</v>
      </c>
      <c r="C234" s="9" t="s">
        <v>72</v>
      </c>
      <c r="D234" s="10" t="s">
        <v>385</v>
      </c>
      <c r="E234" s="10">
        <v>2</v>
      </c>
      <c r="F234" s="110" t="s">
        <v>386</v>
      </c>
      <c r="G234" s="24">
        <v>940000</v>
      </c>
      <c r="H234" s="79">
        <v>94000</v>
      </c>
      <c r="I234" s="55">
        <v>0</v>
      </c>
      <c r="J234" s="29">
        <v>188000</v>
      </c>
      <c r="K234" s="29">
        <v>658000</v>
      </c>
      <c r="L234" s="36">
        <f t="shared" si="40"/>
        <v>658000</v>
      </c>
      <c r="M234" s="43">
        <f t="shared" si="41"/>
        <v>70</v>
      </c>
      <c r="N234" s="61">
        <f t="shared" si="36"/>
        <v>0</v>
      </c>
      <c r="O234" s="61">
        <f t="shared" si="37"/>
        <v>0</v>
      </c>
      <c r="P234" s="44">
        <f t="shared" si="42"/>
        <v>10</v>
      </c>
      <c r="Q234" s="74">
        <f t="shared" si="38"/>
        <v>0</v>
      </c>
      <c r="R234" s="44">
        <f t="shared" si="39"/>
        <v>20</v>
      </c>
      <c r="S234" s="43">
        <f t="shared" si="44"/>
        <v>30</v>
      </c>
      <c r="T234" s="69">
        <v>3892</v>
      </c>
      <c r="U234" s="67">
        <v>1200</v>
      </c>
      <c r="V234" s="124">
        <f t="shared" si="43"/>
        <v>30.83</v>
      </c>
    </row>
    <row r="235" spans="1:22" ht="38.25" x14ac:dyDescent="0.25">
      <c r="A235" s="8">
        <v>228</v>
      </c>
      <c r="B235" s="9" t="s">
        <v>29</v>
      </c>
      <c r="C235" s="20" t="s">
        <v>72</v>
      </c>
      <c r="D235" s="10" t="s">
        <v>385</v>
      </c>
      <c r="E235" s="10">
        <v>2</v>
      </c>
      <c r="F235" s="110" t="s">
        <v>387</v>
      </c>
      <c r="G235" s="24">
        <v>631126</v>
      </c>
      <c r="H235" s="79">
        <v>31556.3</v>
      </c>
      <c r="I235" s="55">
        <v>0</v>
      </c>
      <c r="J235" s="29">
        <v>157781.5</v>
      </c>
      <c r="K235" s="29">
        <v>441788.2</v>
      </c>
      <c r="L235" s="36">
        <f t="shared" si="40"/>
        <v>441788.2</v>
      </c>
      <c r="M235" s="43">
        <f t="shared" si="41"/>
        <v>70</v>
      </c>
      <c r="N235" s="61">
        <f t="shared" si="36"/>
        <v>0</v>
      </c>
      <c r="O235" s="61">
        <f t="shared" si="37"/>
        <v>0</v>
      </c>
      <c r="P235" s="44">
        <f t="shared" si="42"/>
        <v>5</v>
      </c>
      <c r="Q235" s="74">
        <f t="shared" si="38"/>
        <v>0</v>
      </c>
      <c r="R235" s="44">
        <f t="shared" si="39"/>
        <v>25</v>
      </c>
      <c r="S235" s="43">
        <f t="shared" si="44"/>
        <v>30</v>
      </c>
      <c r="T235" s="69">
        <v>3892</v>
      </c>
      <c r="U235" s="67">
        <v>1200</v>
      </c>
      <c r="V235" s="124">
        <f t="shared" si="43"/>
        <v>30.83</v>
      </c>
    </row>
    <row r="236" spans="1:22" ht="76.5" x14ac:dyDescent="0.25">
      <c r="A236" s="8">
        <v>229</v>
      </c>
      <c r="B236" s="9" t="s">
        <v>29</v>
      </c>
      <c r="C236" s="9" t="s">
        <v>68</v>
      </c>
      <c r="D236" s="10" t="s">
        <v>388</v>
      </c>
      <c r="E236" s="10">
        <v>2</v>
      </c>
      <c r="F236" s="110" t="s">
        <v>389</v>
      </c>
      <c r="G236" s="24">
        <v>90000</v>
      </c>
      <c r="H236" s="79">
        <v>13500</v>
      </c>
      <c r="I236" s="55">
        <v>0</v>
      </c>
      <c r="J236" s="29">
        <v>13500</v>
      </c>
      <c r="K236" s="29">
        <v>63000</v>
      </c>
      <c r="L236" s="36">
        <f t="shared" si="40"/>
        <v>63000</v>
      </c>
      <c r="M236" s="43">
        <f t="shared" si="41"/>
        <v>70</v>
      </c>
      <c r="N236" s="61">
        <f t="shared" si="36"/>
        <v>0</v>
      </c>
      <c r="O236" s="61">
        <f t="shared" si="37"/>
        <v>0</v>
      </c>
      <c r="P236" s="44">
        <f t="shared" si="42"/>
        <v>15</v>
      </c>
      <c r="Q236" s="74">
        <f t="shared" si="38"/>
        <v>0</v>
      </c>
      <c r="R236" s="44">
        <f t="shared" si="39"/>
        <v>15</v>
      </c>
      <c r="S236" s="43">
        <f t="shared" si="44"/>
        <v>30</v>
      </c>
      <c r="T236" s="69">
        <v>3033</v>
      </c>
      <c r="U236" s="67">
        <v>136</v>
      </c>
      <c r="V236" s="124">
        <f t="shared" si="43"/>
        <v>4.4800000000000004</v>
      </c>
    </row>
    <row r="237" spans="1:22" ht="76.5" x14ac:dyDescent="0.25">
      <c r="A237" s="8">
        <v>230</v>
      </c>
      <c r="B237" s="9" t="s">
        <v>29</v>
      </c>
      <c r="C237" s="9" t="s">
        <v>68</v>
      </c>
      <c r="D237" s="10" t="s">
        <v>318</v>
      </c>
      <c r="E237" s="10">
        <v>2</v>
      </c>
      <c r="F237" s="110" t="s">
        <v>390</v>
      </c>
      <c r="G237" s="24">
        <v>24500</v>
      </c>
      <c r="H237" s="79">
        <v>3675</v>
      </c>
      <c r="I237" s="55">
        <v>0</v>
      </c>
      <c r="J237" s="29">
        <v>3675</v>
      </c>
      <c r="K237" s="29">
        <v>17150</v>
      </c>
      <c r="L237" s="36">
        <f t="shared" si="40"/>
        <v>17150</v>
      </c>
      <c r="M237" s="43">
        <f t="shared" si="41"/>
        <v>70</v>
      </c>
      <c r="N237" s="61">
        <f t="shared" si="36"/>
        <v>0</v>
      </c>
      <c r="O237" s="61">
        <f t="shared" si="37"/>
        <v>0</v>
      </c>
      <c r="P237" s="44">
        <f t="shared" si="42"/>
        <v>15</v>
      </c>
      <c r="Q237" s="74">
        <f t="shared" si="38"/>
        <v>0</v>
      </c>
      <c r="R237" s="44">
        <f t="shared" si="39"/>
        <v>15</v>
      </c>
      <c r="S237" s="43">
        <f t="shared" si="44"/>
        <v>30</v>
      </c>
      <c r="T237" s="69">
        <v>3033</v>
      </c>
      <c r="U237" s="67">
        <v>368</v>
      </c>
      <c r="V237" s="124">
        <f t="shared" si="43"/>
        <v>12.13</v>
      </c>
    </row>
    <row r="238" spans="1:22" ht="38.25" x14ac:dyDescent="0.25">
      <c r="A238" s="8">
        <v>231</v>
      </c>
      <c r="B238" s="9" t="s">
        <v>29</v>
      </c>
      <c r="C238" s="16" t="s">
        <v>31</v>
      </c>
      <c r="D238" s="10" t="s">
        <v>34</v>
      </c>
      <c r="E238" s="10">
        <v>2</v>
      </c>
      <c r="F238" s="110" t="s">
        <v>391</v>
      </c>
      <c r="G238" s="24">
        <v>2152414.39</v>
      </c>
      <c r="H238" s="79">
        <v>114310.79</v>
      </c>
      <c r="I238" s="55">
        <v>0</v>
      </c>
      <c r="J238" s="29">
        <v>538103.6</v>
      </c>
      <c r="K238" s="29">
        <v>1500000</v>
      </c>
      <c r="L238" s="36">
        <f t="shared" si="40"/>
        <v>1500000</v>
      </c>
      <c r="M238" s="43">
        <f t="shared" si="41"/>
        <v>69.7</v>
      </c>
      <c r="N238" s="61">
        <f t="shared" si="36"/>
        <v>0</v>
      </c>
      <c r="O238" s="61">
        <f t="shared" si="37"/>
        <v>0</v>
      </c>
      <c r="P238" s="44">
        <f t="shared" si="42"/>
        <v>5.3</v>
      </c>
      <c r="Q238" s="74">
        <f t="shared" si="38"/>
        <v>0</v>
      </c>
      <c r="R238" s="44">
        <f t="shared" si="39"/>
        <v>25</v>
      </c>
      <c r="S238" s="43">
        <f t="shared" si="44"/>
        <v>30.3</v>
      </c>
      <c r="T238" s="69">
        <v>2487</v>
      </c>
      <c r="U238" s="67">
        <v>2153</v>
      </c>
      <c r="V238" s="124">
        <f t="shared" si="43"/>
        <v>86.57</v>
      </c>
    </row>
    <row r="239" spans="1:22" ht="63.75" x14ac:dyDescent="0.25">
      <c r="A239" s="8">
        <v>232</v>
      </c>
      <c r="B239" s="9" t="s">
        <v>29</v>
      </c>
      <c r="C239" s="9" t="s">
        <v>68</v>
      </c>
      <c r="D239" s="10" t="s">
        <v>318</v>
      </c>
      <c r="E239" s="10">
        <v>2</v>
      </c>
      <c r="F239" s="110" t="s">
        <v>392</v>
      </c>
      <c r="G239" s="24">
        <v>310400</v>
      </c>
      <c r="H239" s="79">
        <v>46560</v>
      </c>
      <c r="I239" s="55">
        <v>0</v>
      </c>
      <c r="J239" s="29">
        <v>46560</v>
      </c>
      <c r="K239" s="29">
        <v>217280</v>
      </c>
      <c r="L239" s="36">
        <f t="shared" si="40"/>
        <v>217280</v>
      </c>
      <c r="M239" s="43">
        <f t="shared" si="41"/>
        <v>70</v>
      </c>
      <c r="N239" s="61">
        <f t="shared" si="36"/>
        <v>0</v>
      </c>
      <c r="O239" s="61">
        <f t="shared" si="37"/>
        <v>0</v>
      </c>
      <c r="P239" s="44">
        <f t="shared" si="42"/>
        <v>15</v>
      </c>
      <c r="Q239" s="74">
        <f t="shared" si="38"/>
        <v>0</v>
      </c>
      <c r="R239" s="44">
        <f t="shared" si="39"/>
        <v>15</v>
      </c>
      <c r="S239" s="43">
        <f t="shared" si="44"/>
        <v>30</v>
      </c>
      <c r="T239" s="69">
        <v>3033</v>
      </c>
      <c r="U239" s="67">
        <v>368</v>
      </c>
      <c r="V239" s="124">
        <f t="shared" si="43"/>
        <v>12.13</v>
      </c>
    </row>
    <row r="240" spans="1:22" ht="63.75" x14ac:dyDescent="0.25">
      <c r="A240" s="8">
        <v>233</v>
      </c>
      <c r="B240" s="9" t="s">
        <v>29</v>
      </c>
      <c r="C240" s="9" t="s">
        <v>68</v>
      </c>
      <c r="D240" s="10" t="s">
        <v>393</v>
      </c>
      <c r="E240" s="10">
        <v>2</v>
      </c>
      <c r="F240" s="110" t="s">
        <v>394</v>
      </c>
      <c r="G240" s="24">
        <v>60000</v>
      </c>
      <c r="H240" s="79">
        <v>9000</v>
      </c>
      <c r="I240" s="55">
        <v>0</v>
      </c>
      <c r="J240" s="29">
        <v>9000</v>
      </c>
      <c r="K240" s="29">
        <v>42000</v>
      </c>
      <c r="L240" s="36">
        <f t="shared" si="40"/>
        <v>42000</v>
      </c>
      <c r="M240" s="43">
        <f t="shared" si="41"/>
        <v>70</v>
      </c>
      <c r="N240" s="61">
        <f t="shared" si="36"/>
        <v>0</v>
      </c>
      <c r="O240" s="61">
        <f t="shared" si="37"/>
        <v>0</v>
      </c>
      <c r="P240" s="44">
        <f t="shared" si="42"/>
        <v>15</v>
      </c>
      <c r="Q240" s="74">
        <f t="shared" si="38"/>
        <v>0</v>
      </c>
      <c r="R240" s="44">
        <f t="shared" si="39"/>
        <v>15</v>
      </c>
      <c r="S240" s="43">
        <f t="shared" si="44"/>
        <v>30</v>
      </c>
      <c r="T240" s="69">
        <v>3033</v>
      </c>
      <c r="U240" s="67">
        <v>153</v>
      </c>
      <c r="V240" s="124">
        <f t="shared" si="43"/>
        <v>5.04</v>
      </c>
    </row>
    <row r="241" spans="1:22" ht="38.25" x14ac:dyDescent="0.25">
      <c r="A241" s="8">
        <v>234</v>
      </c>
      <c r="B241" s="9" t="s">
        <v>29</v>
      </c>
      <c r="C241" s="16" t="s">
        <v>31</v>
      </c>
      <c r="D241" s="10" t="s">
        <v>34</v>
      </c>
      <c r="E241" s="10">
        <v>2</v>
      </c>
      <c r="F241" s="110" t="s">
        <v>395</v>
      </c>
      <c r="G241" s="24">
        <v>359600</v>
      </c>
      <c r="H241" s="79">
        <v>107880</v>
      </c>
      <c r="I241" s="55">
        <v>0</v>
      </c>
      <c r="J241" s="29">
        <v>0</v>
      </c>
      <c r="K241" s="29">
        <v>251720</v>
      </c>
      <c r="L241" s="36">
        <f t="shared" si="40"/>
        <v>251720</v>
      </c>
      <c r="M241" s="43">
        <f t="shared" si="41"/>
        <v>70</v>
      </c>
      <c r="N241" s="61">
        <f t="shared" si="36"/>
        <v>0</v>
      </c>
      <c r="O241" s="61">
        <f t="shared" si="37"/>
        <v>0</v>
      </c>
      <c r="P241" s="44">
        <f t="shared" si="42"/>
        <v>30</v>
      </c>
      <c r="Q241" s="74">
        <f t="shared" si="38"/>
        <v>0</v>
      </c>
      <c r="R241" s="44">
        <f t="shared" si="39"/>
        <v>0</v>
      </c>
      <c r="S241" s="43">
        <f t="shared" si="44"/>
        <v>30</v>
      </c>
      <c r="T241" s="69">
        <v>2487</v>
      </c>
      <c r="U241" s="67">
        <v>2153</v>
      </c>
      <c r="V241" s="124">
        <f t="shared" si="43"/>
        <v>86.57</v>
      </c>
    </row>
    <row r="242" spans="1:22" ht="38.25" x14ac:dyDescent="0.25">
      <c r="A242" s="8">
        <v>235</v>
      </c>
      <c r="B242" s="9" t="s">
        <v>29</v>
      </c>
      <c r="C242" s="16" t="s">
        <v>31</v>
      </c>
      <c r="D242" s="10" t="s">
        <v>34</v>
      </c>
      <c r="E242" s="10">
        <v>2</v>
      </c>
      <c r="F242" s="110" t="s">
        <v>396</v>
      </c>
      <c r="G242" s="24">
        <v>2063200</v>
      </c>
      <c r="H242" s="79">
        <v>103160</v>
      </c>
      <c r="I242" s="55">
        <v>0</v>
      </c>
      <c r="J242" s="29">
        <v>515800</v>
      </c>
      <c r="K242" s="29">
        <v>1444240</v>
      </c>
      <c r="L242" s="36">
        <f t="shared" si="40"/>
        <v>1444240</v>
      </c>
      <c r="M242" s="43">
        <f t="shared" si="41"/>
        <v>70</v>
      </c>
      <c r="N242" s="61">
        <f t="shared" si="36"/>
        <v>0</v>
      </c>
      <c r="O242" s="61">
        <f t="shared" si="37"/>
        <v>0</v>
      </c>
      <c r="P242" s="44">
        <f t="shared" si="42"/>
        <v>5</v>
      </c>
      <c r="Q242" s="74">
        <f t="shared" si="38"/>
        <v>0</v>
      </c>
      <c r="R242" s="44">
        <f t="shared" si="39"/>
        <v>25</v>
      </c>
      <c r="S242" s="43">
        <f t="shared" si="44"/>
        <v>30</v>
      </c>
      <c r="T242" s="69">
        <v>2487</v>
      </c>
      <c r="U242" s="67">
        <v>2153</v>
      </c>
      <c r="V242" s="124">
        <f t="shared" si="43"/>
        <v>86.57</v>
      </c>
    </row>
    <row r="243" spans="1:22" ht="38.25" x14ac:dyDescent="0.25">
      <c r="A243" s="8">
        <v>236</v>
      </c>
      <c r="B243" s="9" t="s">
        <v>29</v>
      </c>
      <c r="C243" s="9" t="s">
        <v>193</v>
      </c>
      <c r="D243" s="10" t="s">
        <v>210</v>
      </c>
      <c r="E243" s="10">
        <v>2</v>
      </c>
      <c r="F243" s="110" t="s">
        <v>397</v>
      </c>
      <c r="G243" s="24">
        <v>127000</v>
      </c>
      <c r="H243" s="79">
        <v>25400</v>
      </c>
      <c r="I243" s="55">
        <v>0</v>
      </c>
      <c r="J243" s="29">
        <v>12700</v>
      </c>
      <c r="K243" s="29">
        <v>88900</v>
      </c>
      <c r="L243" s="36">
        <f t="shared" si="40"/>
        <v>88900</v>
      </c>
      <c r="M243" s="43">
        <f t="shared" si="41"/>
        <v>70</v>
      </c>
      <c r="N243" s="61">
        <f t="shared" si="36"/>
        <v>0</v>
      </c>
      <c r="O243" s="61">
        <f t="shared" si="37"/>
        <v>0</v>
      </c>
      <c r="P243" s="44">
        <f t="shared" si="42"/>
        <v>20</v>
      </c>
      <c r="Q243" s="74">
        <f t="shared" si="38"/>
        <v>0</v>
      </c>
      <c r="R243" s="44">
        <f t="shared" si="39"/>
        <v>10</v>
      </c>
      <c r="S243" s="43">
        <f t="shared" si="44"/>
        <v>30</v>
      </c>
      <c r="T243" s="69">
        <v>1025</v>
      </c>
      <c r="U243" s="67">
        <v>33</v>
      </c>
      <c r="V243" s="124">
        <f t="shared" si="43"/>
        <v>3.22</v>
      </c>
    </row>
    <row r="244" spans="1:22" ht="38.25" x14ac:dyDescent="0.25">
      <c r="A244" s="8">
        <v>237</v>
      </c>
      <c r="B244" s="9" t="s">
        <v>29</v>
      </c>
      <c r="C244" s="9" t="s">
        <v>193</v>
      </c>
      <c r="D244" s="10" t="s">
        <v>398</v>
      </c>
      <c r="E244" s="10">
        <v>2</v>
      </c>
      <c r="F244" s="110" t="s">
        <v>399</v>
      </c>
      <c r="G244" s="24">
        <v>400000</v>
      </c>
      <c r="H244" s="79">
        <v>40000</v>
      </c>
      <c r="I244" s="55">
        <v>0</v>
      </c>
      <c r="J244" s="29">
        <v>80000</v>
      </c>
      <c r="K244" s="29">
        <v>280000</v>
      </c>
      <c r="L244" s="36">
        <f t="shared" si="40"/>
        <v>280000</v>
      </c>
      <c r="M244" s="43">
        <f t="shared" si="41"/>
        <v>70</v>
      </c>
      <c r="N244" s="61">
        <f t="shared" si="36"/>
        <v>0</v>
      </c>
      <c r="O244" s="61">
        <f t="shared" si="37"/>
        <v>0</v>
      </c>
      <c r="P244" s="44">
        <f t="shared" si="42"/>
        <v>10</v>
      </c>
      <c r="Q244" s="74">
        <f t="shared" si="38"/>
        <v>0</v>
      </c>
      <c r="R244" s="44">
        <f t="shared" si="39"/>
        <v>20</v>
      </c>
      <c r="S244" s="43">
        <f t="shared" si="44"/>
        <v>30</v>
      </c>
      <c r="T244" s="69">
        <v>1025</v>
      </c>
      <c r="U244" s="67">
        <v>85</v>
      </c>
      <c r="V244" s="124">
        <f t="shared" si="43"/>
        <v>8.2899999999999991</v>
      </c>
    </row>
    <row r="245" spans="1:22" ht="38.25" x14ac:dyDescent="0.25">
      <c r="A245" s="8">
        <v>238</v>
      </c>
      <c r="B245" s="9" t="s">
        <v>29</v>
      </c>
      <c r="C245" s="9" t="s">
        <v>193</v>
      </c>
      <c r="D245" s="10" t="s">
        <v>398</v>
      </c>
      <c r="E245" s="10">
        <v>2</v>
      </c>
      <c r="F245" s="110" t="s">
        <v>400</v>
      </c>
      <c r="G245" s="24">
        <v>78582</v>
      </c>
      <c r="H245" s="79">
        <v>15716.4</v>
      </c>
      <c r="I245" s="55">
        <v>0</v>
      </c>
      <c r="J245" s="29">
        <v>7858.2</v>
      </c>
      <c r="K245" s="29">
        <v>55007.4</v>
      </c>
      <c r="L245" s="36">
        <f t="shared" si="40"/>
        <v>55007.4</v>
      </c>
      <c r="M245" s="43">
        <f t="shared" si="41"/>
        <v>70</v>
      </c>
      <c r="N245" s="61">
        <f t="shared" si="36"/>
        <v>0</v>
      </c>
      <c r="O245" s="61">
        <f t="shared" si="37"/>
        <v>0</v>
      </c>
      <c r="P245" s="44">
        <f t="shared" si="42"/>
        <v>20</v>
      </c>
      <c r="Q245" s="74">
        <f t="shared" si="38"/>
        <v>0</v>
      </c>
      <c r="R245" s="44">
        <f t="shared" si="39"/>
        <v>10</v>
      </c>
      <c r="S245" s="43">
        <f t="shared" si="44"/>
        <v>30</v>
      </c>
      <c r="T245" s="69">
        <v>1025</v>
      </c>
      <c r="U245" s="67">
        <v>500</v>
      </c>
      <c r="V245" s="124">
        <f t="shared" si="43"/>
        <v>48.78</v>
      </c>
    </row>
    <row r="246" spans="1:22" ht="38.25" x14ac:dyDescent="0.25">
      <c r="A246" s="8">
        <v>239</v>
      </c>
      <c r="B246" s="9" t="s">
        <v>29</v>
      </c>
      <c r="C246" s="9" t="s">
        <v>193</v>
      </c>
      <c r="D246" s="10" t="s">
        <v>398</v>
      </c>
      <c r="E246" s="10">
        <v>2</v>
      </c>
      <c r="F246" s="110" t="s">
        <v>401</v>
      </c>
      <c r="G246" s="24">
        <v>110000</v>
      </c>
      <c r="H246" s="79">
        <v>22000</v>
      </c>
      <c r="I246" s="55">
        <v>0</v>
      </c>
      <c r="J246" s="29">
        <v>11000</v>
      </c>
      <c r="K246" s="29">
        <v>77000</v>
      </c>
      <c r="L246" s="36">
        <f t="shared" si="40"/>
        <v>77000</v>
      </c>
      <c r="M246" s="43">
        <f t="shared" si="41"/>
        <v>70</v>
      </c>
      <c r="N246" s="61">
        <f t="shared" si="36"/>
        <v>0</v>
      </c>
      <c r="O246" s="61">
        <f t="shared" si="37"/>
        <v>0</v>
      </c>
      <c r="P246" s="44">
        <f t="shared" si="42"/>
        <v>20</v>
      </c>
      <c r="Q246" s="74">
        <f t="shared" si="38"/>
        <v>0</v>
      </c>
      <c r="R246" s="44">
        <f t="shared" si="39"/>
        <v>10</v>
      </c>
      <c r="S246" s="43">
        <f t="shared" si="44"/>
        <v>30</v>
      </c>
      <c r="T246" s="69">
        <v>1025</v>
      </c>
      <c r="U246" s="67">
        <v>500</v>
      </c>
      <c r="V246" s="124">
        <f t="shared" si="43"/>
        <v>48.78</v>
      </c>
    </row>
    <row r="247" spans="1:22" ht="38.25" x14ac:dyDescent="0.25">
      <c r="A247" s="8">
        <v>240</v>
      </c>
      <c r="B247" s="9" t="s">
        <v>29</v>
      </c>
      <c r="C247" s="9" t="s">
        <v>193</v>
      </c>
      <c r="D247" s="10" t="s">
        <v>398</v>
      </c>
      <c r="E247" s="10">
        <v>2</v>
      </c>
      <c r="F247" s="110" t="s">
        <v>402</v>
      </c>
      <c r="G247" s="24">
        <v>285970</v>
      </c>
      <c r="H247" s="79">
        <v>57194</v>
      </c>
      <c r="I247" s="55">
        <v>0</v>
      </c>
      <c r="J247" s="29">
        <v>28597</v>
      </c>
      <c r="K247" s="29">
        <v>200179</v>
      </c>
      <c r="L247" s="36">
        <f t="shared" si="40"/>
        <v>200179</v>
      </c>
      <c r="M247" s="43">
        <f t="shared" si="41"/>
        <v>70</v>
      </c>
      <c r="N247" s="61">
        <f t="shared" si="36"/>
        <v>0</v>
      </c>
      <c r="O247" s="61">
        <f t="shared" si="37"/>
        <v>0</v>
      </c>
      <c r="P247" s="44">
        <f t="shared" si="42"/>
        <v>20</v>
      </c>
      <c r="Q247" s="74">
        <f t="shared" si="38"/>
        <v>0</v>
      </c>
      <c r="R247" s="44">
        <f t="shared" si="39"/>
        <v>10</v>
      </c>
      <c r="S247" s="43">
        <f t="shared" si="44"/>
        <v>30</v>
      </c>
      <c r="T247" s="69">
        <v>1025</v>
      </c>
      <c r="U247" s="67">
        <v>500</v>
      </c>
      <c r="V247" s="124">
        <f t="shared" si="43"/>
        <v>48.78</v>
      </c>
    </row>
    <row r="248" spans="1:22" ht="38.25" x14ac:dyDescent="0.25">
      <c r="A248" s="8">
        <v>241</v>
      </c>
      <c r="B248" s="18" t="s">
        <v>29</v>
      </c>
      <c r="C248" s="18" t="s">
        <v>193</v>
      </c>
      <c r="D248" s="19" t="s">
        <v>398</v>
      </c>
      <c r="E248" s="19">
        <v>2</v>
      </c>
      <c r="F248" s="111" t="s">
        <v>403</v>
      </c>
      <c r="G248" s="24">
        <v>1820000</v>
      </c>
      <c r="H248" s="79">
        <v>91000</v>
      </c>
      <c r="I248" s="55">
        <v>0</v>
      </c>
      <c r="J248" s="29">
        <v>455000</v>
      </c>
      <c r="K248" s="29">
        <v>1274000</v>
      </c>
      <c r="L248" s="36">
        <f t="shared" si="40"/>
        <v>1274000</v>
      </c>
      <c r="M248" s="43">
        <f t="shared" si="41"/>
        <v>70</v>
      </c>
      <c r="N248" s="61">
        <f t="shared" si="36"/>
        <v>0</v>
      </c>
      <c r="O248" s="61">
        <f t="shared" si="37"/>
        <v>0</v>
      </c>
      <c r="P248" s="44">
        <f t="shared" si="42"/>
        <v>5</v>
      </c>
      <c r="Q248" s="74">
        <f t="shared" si="38"/>
        <v>0</v>
      </c>
      <c r="R248" s="44">
        <f t="shared" si="39"/>
        <v>25</v>
      </c>
      <c r="S248" s="43">
        <f t="shared" si="44"/>
        <v>30</v>
      </c>
      <c r="T248" s="69">
        <v>1025</v>
      </c>
      <c r="U248" s="67">
        <v>1025</v>
      </c>
      <c r="V248" s="124">
        <f t="shared" si="43"/>
        <v>100</v>
      </c>
    </row>
    <row r="249" spans="1:22" ht="40.5" customHeight="1" x14ac:dyDescent="0.25">
      <c r="A249" s="8">
        <v>242</v>
      </c>
      <c r="B249" s="18" t="s">
        <v>29</v>
      </c>
      <c r="C249" s="18" t="s">
        <v>238</v>
      </c>
      <c r="D249" s="19" t="s">
        <v>239</v>
      </c>
      <c r="E249" s="19">
        <v>2</v>
      </c>
      <c r="F249" s="111" t="s">
        <v>404</v>
      </c>
      <c r="G249" s="24">
        <v>200000</v>
      </c>
      <c r="H249" s="79">
        <v>21000</v>
      </c>
      <c r="I249" s="55">
        <v>0</v>
      </c>
      <c r="J249" s="29">
        <v>39000</v>
      </c>
      <c r="K249" s="29">
        <v>140000</v>
      </c>
      <c r="L249" s="36">
        <f t="shared" si="40"/>
        <v>140000</v>
      </c>
      <c r="M249" s="43">
        <f t="shared" si="41"/>
        <v>70</v>
      </c>
      <c r="N249" s="61">
        <f t="shared" si="36"/>
        <v>0</v>
      </c>
      <c r="O249" s="61">
        <f t="shared" si="37"/>
        <v>0</v>
      </c>
      <c r="P249" s="44">
        <f t="shared" si="42"/>
        <v>10.5</v>
      </c>
      <c r="Q249" s="74">
        <f t="shared" si="38"/>
        <v>0</v>
      </c>
      <c r="R249" s="44">
        <f t="shared" si="39"/>
        <v>19.5</v>
      </c>
      <c r="S249" s="43">
        <f t="shared" si="44"/>
        <v>30</v>
      </c>
      <c r="T249" s="69">
        <v>3208</v>
      </c>
      <c r="U249" s="67">
        <v>444</v>
      </c>
      <c r="V249" s="124">
        <f t="shared" si="43"/>
        <v>13.84</v>
      </c>
    </row>
    <row r="250" spans="1:22" ht="63.75" x14ac:dyDescent="0.25">
      <c r="A250" s="8">
        <v>243</v>
      </c>
      <c r="B250" s="9" t="s">
        <v>29</v>
      </c>
      <c r="C250" s="9" t="s">
        <v>238</v>
      </c>
      <c r="D250" s="10" t="s">
        <v>239</v>
      </c>
      <c r="E250" s="10">
        <v>2</v>
      </c>
      <c r="F250" s="110" t="s">
        <v>405</v>
      </c>
      <c r="G250" s="24">
        <v>600000</v>
      </c>
      <c r="H250" s="79">
        <v>30000</v>
      </c>
      <c r="I250" s="55">
        <v>0</v>
      </c>
      <c r="J250" s="29">
        <v>150000</v>
      </c>
      <c r="K250" s="29">
        <v>420000</v>
      </c>
      <c r="L250" s="36">
        <f t="shared" si="40"/>
        <v>420000</v>
      </c>
      <c r="M250" s="43">
        <f t="shared" si="41"/>
        <v>70</v>
      </c>
      <c r="N250" s="61">
        <f t="shared" si="36"/>
        <v>0</v>
      </c>
      <c r="O250" s="61">
        <f t="shared" si="37"/>
        <v>0</v>
      </c>
      <c r="P250" s="44">
        <f t="shared" si="42"/>
        <v>5</v>
      </c>
      <c r="Q250" s="74">
        <f t="shared" si="38"/>
        <v>0</v>
      </c>
      <c r="R250" s="44">
        <f t="shared" si="39"/>
        <v>25</v>
      </c>
      <c r="S250" s="43">
        <f t="shared" si="44"/>
        <v>30</v>
      </c>
      <c r="T250" s="69">
        <v>3208</v>
      </c>
      <c r="U250" s="67">
        <v>444</v>
      </c>
      <c r="V250" s="124">
        <f t="shared" si="43"/>
        <v>13.84</v>
      </c>
    </row>
    <row r="251" spans="1:22" ht="38.25" x14ac:dyDescent="0.25">
      <c r="A251" s="8">
        <v>244</v>
      </c>
      <c r="B251" s="9" t="s">
        <v>29</v>
      </c>
      <c r="C251" s="9" t="s">
        <v>72</v>
      </c>
      <c r="D251" s="10" t="s">
        <v>143</v>
      </c>
      <c r="E251" s="10">
        <v>2</v>
      </c>
      <c r="F251" s="110" t="s">
        <v>144</v>
      </c>
      <c r="G251" s="24">
        <v>240000</v>
      </c>
      <c r="H251" s="79">
        <v>12000</v>
      </c>
      <c r="I251" s="55">
        <v>0</v>
      </c>
      <c r="J251" s="29">
        <v>60000</v>
      </c>
      <c r="K251" s="29">
        <v>168000</v>
      </c>
      <c r="L251" s="36">
        <f t="shared" si="40"/>
        <v>168000</v>
      </c>
      <c r="M251" s="43">
        <f t="shared" si="41"/>
        <v>70</v>
      </c>
      <c r="N251" s="61">
        <f t="shared" si="36"/>
        <v>0</v>
      </c>
      <c r="O251" s="61">
        <f t="shared" si="37"/>
        <v>0</v>
      </c>
      <c r="P251" s="44">
        <f t="shared" si="42"/>
        <v>5</v>
      </c>
      <c r="Q251" s="74">
        <f t="shared" si="38"/>
        <v>0</v>
      </c>
      <c r="R251" s="44">
        <f t="shared" si="39"/>
        <v>25</v>
      </c>
      <c r="S251" s="43">
        <f t="shared" si="44"/>
        <v>30</v>
      </c>
      <c r="T251" s="69">
        <v>3892</v>
      </c>
      <c r="U251" s="67">
        <v>150</v>
      </c>
      <c r="V251" s="124">
        <f t="shared" si="43"/>
        <v>3.85</v>
      </c>
    </row>
    <row r="252" spans="1:22" ht="38.25" x14ac:dyDescent="0.25">
      <c r="A252" s="8">
        <v>245</v>
      </c>
      <c r="B252" s="9" t="s">
        <v>29</v>
      </c>
      <c r="C252" s="9" t="s">
        <v>72</v>
      </c>
      <c r="D252" s="10" t="s">
        <v>406</v>
      </c>
      <c r="E252" s="10">
        <v>2</v>
      </c>
      <c r="F252" s="110" t="s">
        <v>407</v>
      </c>
      <c r="G252" s="24">
        <v>1175000</v>
      </c>
      <c r="H252" s="79">
        <v>58750</v>
      </c>
      <c r="I252" s="55">
        <v>0</v>
      </c>
      <c r="J252" s="29">
        <v>293750</v>
      </c>
      <c r="K252" s="29">
        <v>822500</v>
      </c>
      <c r="L252" s="36">
        <f t="shared" si="40"/>
        <v>822500</v>
      </c>
      <c r="M252" s="43">
        <f t="shared" si="41"/>
        <v>70</v>
      </c>
      <c r="N252" s="61">
        <f t="shared" si="36"/>
        <v>0</v>
      </c>
      <c r="O252" s="61">
        <f t="shared" si="37"/>
        <v>0</v>
      </c>
      <c r="P252" s="44">
        <f t="shared" si="42"/>
        <v>5</v>
      </c>
      <c r="Q252" s="74">
        <f t="shared" si="38"/>
        <v>0</v>
      </c>
      <c r="R252" s="44">
        <f t="shared" si="39"/>
        <v>25</v>
      </c>
      <c r="S252" s="43">
        <f t="shared" si="44"/>
        <v>30</v>
      </c>
      <c r="T252" s="69">
        <v>3892</v>
      </c>
      <c r="U252" s="67">
        <v>1100</v>
      </c>
      <c r="V252" s="124">
        <f t="shared" si="43"/>
        <v>28.26</v>
      </c>
    </row>
    <row r="253" spans="1:22" ht="38.25" x14ac:dyDescent="0.25">
      <c r="A253" s="8">
        <v>246</v>
      </c>
      <c r="B253" s="9" t="s">
        <v>29</v>
      </c>
      <c r="C253" s="9" t="s">
        <v>72</v>
      </c>
      <c r="D253" s="10" t="s">
        <v>406</v>
      </c>
      <c r="E253" s="10">
        <v>2</v>
      </c>
      <c r="F253" s="110" t="s">
        <v>408</v>
      </c>
      <c r="G253" s="24">
        <v>990000</v>
      </c>
      <c r="H253" s="79">
        <v>49500</v>
      </c>
      <c r="I253" s="55">
        <v>0</v>
      </c>
      <c r="J253" s="29">
        <v>247500</v>
      </c>
      <c r="K253" s="29">
        <v>693000</v>
      </c>
      <c r="L253" s="36">
        <f t="shared" si="40"/>
        <v>693000</v>
      </c>
      <c r="M253" s="43">
        <f t="shared" si="41"/>
        <v>70</v>
      </c>
      <c r="N253" s="61">
        <f t="shared" si="36"/>
        <v>0</v>
      </c>
      <c r="O253" s="61">
        <f t="shared" si="37"/>
        <v>0</v>
      </c>
      <c r="P253" s="44">
        <f t="shared" si="42"/>
        <v>5</v>
      </c>
      <c r="Q253" s="74">
        <f t="shared" si="38"/>
        <v>0</v>
      </c>
      <c r="R253" s="44">
        <f t="shared" si="39"/>
        <v>25</v>
      </c>
      <c r="S253" s="43">
        <f t="shared" si="44"/>
        <v>30</v>
      </c>
      <c r="T253" s="69">
        <v>3892</v>
      </c>
      <c r="U253" s="67">
        <v>1100</v>
      </c>
      <c r="V253" s="124">
        <f t="shared" si="43"/>
        <v>28.26</v>
      </c>
    </row>
    <row r="254" spans="1:22" ht="38.25" x14ac:dyDescent="0.25">
      <c r="A254" s="8">
        <v>247</v>
      </c>
      <c r="B254" s="9" t="s">
        <v>29</v>
      </c>
      <c r="C254" s="9" t="s">
        <v>72</v>
      </c>
      <c r="D254" s="10" t="s">
        <v>406</v>
      </c>
      <c r="E254" s="10">
        <v>2</v>
      </c>
      <c r="F254" s="110" t="s">
        <v>409</v>
      </c>
      <c r="G254" s="24">
        <v>1400000</v>
      </c>
      <c r="H254" s="79">
        <v>70000</v>
      </c>
      <c r="I254" s="55">
        <v>0</v>
      </c>
      <c r="J254" s="29">
        <v>350000</v>
      </c>
      <c r="K254" s="29">
        <v>980000</v>
      </c>
      <c r="L254" s="36">
        <f t="shared" si="40"/>
        <v>980000</v>
      </c>
      <c r="M254" s="43">
        <f t="shared" si="41"/>
        <v>70</v>
      </c>
      <c r="N254" s="61">
        <f t="shared" si="36"/>
        <v>0</v>
      </c>
      <c r="O254" s="61">
        <f t="shared" si="37"/>
        <v>0</v>
      </c>
      <c r="P254" s="44">
        <f t="shared" si="42"/>
        <v>5</v>
      </c>
      <c r="Q254" s="74">
        <f t="shared" si="38"/>
        <v>0</v>
      </c>
      <c r="R254" s="44">
        <f t="shared" si="39"/>
        <v>25</v>
      </c>
      <c r="S254" s="43">
        <f t="shared" si="44"/>
        <v>30</v>
      </c>
      <c r="T254" s="69">
        <v>3892</v>
      </c>
      <c r="U254" s="67">
        <v>1100</v>
      </c>
      <c r="V254" s="124">
        <f t="shared" si="43"/>
        <v>28.26</v>
      </c>
    </row>
    <row r="255" spans="1:22" ht="38.25" x14ac:dyDescent="0.25">
      <c r="A255" s="8">
        <v>248</v>
      </c>
      <c r="B255" s="9" t="s">
        <v>29</v>
      </c>
      <c r="C255" s="9" t="s">
        <v>72</v>
      </c>
      <c r="D255" s="10" t="s">
        <v>410</v>
      </c>
      <c r="E255" s="10">
        <v>2</v>
      </c>
      <c r="F255" s="110" t="s">
        <v>411</v>
      </c>
      <c r="G255" s="24">
        <v>220000</v>
      </c>
      <c r="H255" s="79">
        <v>11000</v>
      </c>
      <c r="I255" s="55">
        <v>0</v>
      </c>
      <c r="J255" s="29">
        <v>55000</v>
      </c>
      <c r="K255" s="29">
        <v>154000</v>
      </c>
      <c r="L255" s="36">
        <f t="shared" si="40"/>
        <v>154000</v>
      </c>
      <c r="M255" s="43">
        <f t="shared" si="41"/>
        <v>70</v>
      </c>
      <c r="N255" s="61">
        <f t="shared" si="36"/>
        <v>0</v>
      </c>
      <c r="O255" s="61">
        <f t="shared" si="37"/>
        <v>0</v>
      </c>
      <c r="P255" s="44">
        <f t="shared" si="42"/>
        <v>5</v>
      </c>
      <c r="Q255" s="74">
        <f t="shared" si="38"/>
        <v>0</v>
      </c>
      <c r="R255" s="44">
        <f t="shared" si="39"/>
        <v>25</v>
      </c>
      <c r="S255" s="43">
        <f t="shared" si="44"/>
        <v>30</v>
      </c>
      <c r="T255" s="69">
        <v>3892</v>
      </c>
      <c r="U255" s="67">
        <v>65</v>
      </c>
      <c r="V255" s="124">
        <f t="shared" si="43"/>
        <v>1.67</v>
      </c>
    </row>
    <row r="256" spans="1:22" ht="38.25" x14ac:dyDescent="0.25">
      <c r="A256" s="8">
        <v>249</v>
      </c>
      <c r="B256" s="9" t="s">
        <v>29</v>
      </c>
      <c r="C256" s="9" t="s">
        <v>72</v>
      </c>
      <c r="D256" s="10" t="s">
        <v>364</v>
      </c>
      <c r="E256" s="10">
        <v>2</v>
      </c>
      <c r="F256" s="110" t="s">
        <v>567</v>
      </c>
      <c r="G256" s="24">
        <v>290000</v>
      </c>
      <c r="H256" s="79">
        <v>43500</v>
      </c>
      <c r="I256" s="55">
        <v>0</v>
      </c>
      <c r="J256" s="29">
        <v>43500</v>
      </c>
      <c r="K256" s="29">
        <v>203000</v>
      </c>
      <c r="L256" s="36">
        <f t="shared" si="40"/>
        <v>203000</v>
      </c>
      <c r="M256" s="43">
        <f t="shared" si="41"/>
        <v>70</v>
      </c>
      <c r="N256" s="61">
        <f t="shared" si="36"/>
        <v>0</v>
      </c>
      <c r="O256" s="61">
        <f t="shared" si="37"/>
        <v>0</v>
      </c>
      <c r="P256" s="44">
        <f t="shared" si="42"/>
        <v>15</v>
      </c>
      <c r="Q256" s="74">
        <f t="shared" si="38"/>
        <v>0</v>
      </c>
      <c r="R256" s="44">
        <f t="shared" si="39"/>
        <v>15</v>
      </c>
      <c r="S256" s="43">
        <f t="shared" si="44"/>
        <v>30</v>
      </c>
      <c r="T256" s="69">
        <v>3892</v>
      </c>
      <c r="U256" s="67">
        <v>100</v>
      </c>
      <c r="V256" s="124">
        <f t="shared" si="43"/>
        <v>2.57</v>
      </c>
    </row>
    <row r="257" spans="1:22" ht="38.25" x14ac:dyDescent="0.25">
      <c r="A257" s="8">
        <v>250</v>
      </c>
      <c r="B257" s="9" t="s">
        <v>29</v>
      </c>
      <c r="C257" s="9" t="s">
        <v>72</v>
      </c>
      <c r="D257" s="10" t="s">
        <v>406</v>
      </c>
      <c r="E257" s="10">
        <v>2</v>
      </c>
      <c r="F257" s="110" t="s">
        <v>412</v>
      </c>
      <c r="G257" s="24">
        <v>1400000</v>
      </c>
      <c r="H257" s="79">
        <v>70000</v>
      </c>
      <c r="I257" s="55">
        <v>0</v>
      </c>
      <c r="J257" s="29">
        <v>350000</v>
      </c>
      <c r="K257" s="29">
        <v>980000</v>
      </c>
      <c r="L257" s="36">
        <f t="shared" si="40"/>
        <v>980000</v>
      </c>
      <c r="M257" s="43">
        <f t="shared" si="41"/>
        <v>70</v>
      </c>
      <c r="N257" s="61">
        <f t="shared" si="36"/>
        <v>0</v>
      </c>
      <c r="O257" s="61">
        <f t="shared" si="37"/>
        <v>0</v>
      </c>
      <c r="P257" s="44">
        <f t="shared" si="42"/>
        <v>5</v>
      </c>
      <c r="Q257" s="74">
        <f t="shared" si="38"/>
        <v>0</v>
      </c>
      <c r="R257" s="44">
        <f t="shared" si="39"/>
        <v>25</v>
      </c>
      <c r="S257" s="43">
        <f t="shared" si="44"/>
        <v>30</v>
      </c>
      <c r="T257" s="69">
        <v>3892</v>
      </c>
      <c r="U257" s="67">
        <v>1100</v>
      </c>
      <c r="V257" s="124">
        <f t="shared" si="43"/>
        <v>28.26</v>
      </c>
    </row>
    <row r="258" spans="1:22" ht="38.25" x14ac:dyDescent="0.25">
      <c r="A258" s="8">
        <v>251</v>
      </c>
      <c r="B258" s="9" t="s">
        <v>29</v>
      </c>
      <c r="C258" s="9" t="s">
        <v>72</v>
      </c>
      <c r="D258" s="10" t="s">
        <v>413</v>
      </c>
      <c r="E258" s="10">
        <v>2</v>
      </c>
      <c r="F258" s="110" t="s">
        <v>414</v>
      </c>
      <c r="G258" s="24">
        <v>850000</v>
      </c>
      <c r="H258" s="79">
        <v>85000</v>
      </c>
      <c r="I258" s="55">
        <v>0</v>
      </c>
      <c r="J258" s="29">
        <v>170000</v>
      </c>
      <c r="K258" s="29">
        <v>595000</v>
      </c>
      <c r="L258" s="36">
        <f t="shared" si="40"/>
        <v>595000</v>
      </c>
      <c r="M258" s="43">
        <f t="shared" si="41"/>
        <v>70</v>
      </c>
      <c r="N258" s="61">
        <f t="shared" si="36"/>
        <v>0</v>
      </c>
      <c r="O258" s="61">
        <f t="shared" si="37"/>
        <v>0</v>
      </c>
      <c r="P258" s="44">
        <f t="shared" si="42"/>
        <v>10</v>
      </c>
      <c r="Q258" s="74">
        <f t="shared" si="38"/>
        <v>0</v>
      </c>
      <c r="R258" s="44">
        <f t="shared" si="39"/>
        <v>20</v>
      </c>
      <c r="S258" s="43">
        <f t="shared" si="44"/>
        <v>30</v>
      </c>
      <c r="T258" s="69">
        <v>3892</v>
      </c>
      <c r="U258" s="67">
        <v>150</v>
      </c>
      <c r="V258" s="124">
        <f t="shared" si="43"/>
        <v>3.85</v>
      </c>
    </row>
    <row r="259" spans="1:22" ht="38.25" x14ac:dyDescent="0.25">
      <c r="A259" s="8">
        <v>252</v>
      </c>
      <c r="B259" s="9" t="s">
        <v>29</v>
      </c>
      <c r="C259" s="9" t="s">
        <v>72</v>
      </c>
      <c r="D259" s="10" t="s">
        <v>415</v>
      </c>
      <c r="E259" s="10">
        <v>2</v>
      </c>
      <c r="F259" s="110" t="s">
        <v>416</v>
      </c>
      <c r="G259" s="24">
        <v>100000</v>
      </c>
      <c r="H259" s="79">
        <v>5000</v>
      </c>
      <c r="I259" s="55">
        <v>0</v>
      </c>
      <c r="J259" s="29">
        <v>25000</v>
      </c>
      <c r="K259" s="29">
        <v>70000</v>
      </c>
      <c r="L259" s="36">
        <f t="shared" si="40"/>
        <v>70000</v>
      </c>
      <c r="M259" s="43">
        <f t="shared" si="41"/>
        <v>70</v>
      </c>
      <c r="N259" s="61">
        <f t="shared" si="36"/>
        <v>0</v>
      </c>
      <c r="O259" s="61">
        <f t="shared" si="37"/>
        <v>0</v>
      </c>
      <c r="P259" s="44">
        <f t="shared" si="42"/>
        <v>5</v>
      </c>
      <c r="Q259" s="74">
        <f t="shared" si="38"/>
        <v>0</v>
      </c>
      <c r="R259" s="44">
        <f t="shared" si="39"/>
        <v>25</v>
      </c>
      <c r="S259" s="43">
        <f t="shared" si="44"/>
        <v>30</v>
      </c>
      <c r="T259" s="69">
        <v>3892</v>
      </c>
      <c r="U259" s="67">
        <v>35</v>
      </c>
      <c r="V259" s="124">
        <f t="shared" si="43"/>
        <v>0.9</v>
      </c>
    </row>
    <row r="260" spans="1:22" ht="38.25" x14ac:dyDescent="0.25">
      <c r="A260" s="8">
        <v>253</v>
      </c>
      <c r="B260" s="9" t="s">
        <v>29</v>
      </c>
      <c r="C260" s="9" t="s">
        <v>68</v>
      </c>
      <c r="D260" s="10" t="s">
        <v>69</v>
      </c>
      <c r="E260" s="10">
        <v>2</v>
      </c>
      <c r="F260" s="110" t="s">
        <v>417</v>
      </c>
      <c r="G260" s="24">
        <v>486072</v>
      </c>
      <c r="H260" s="79">
        <v>24303.599999999999</v>
      </c>
      <c r="I260" s="55">
        <v>0</v>
      </c>
      <c r="J260" s="29">
        <v>121518</v>
      </c>
      <c r="K260" s="29">
        <v>340250.4</v>
      </c>
      <c r="L260" s="36">
        <f t="shared" si="40"/>
        <v>340250.4</v>
      </c>
      <c r="M260" s="43">
        <f t="shared" si="41"/>
        <v>70</v>
      </c>
      <c r="N260" s="61">
        <f t="shared" si="36"/>
        <v>0</v>
      </c>
      <c r="O260" s="61">
        <f t="shared" si="37"/>
        <v>0</v>
      </c>
      <c r="P260" s="44">
        <f t="shared" si="42"/>
        <v>5</v>
      </c>
      <c r="Q260" s="74">
        <f t="shared" si="38"/>
        <v>0</v>
      </c>
      <c r="R260" s="44">
        <f t="shared" si="39"/>
        <v>25</v>
      </c>
      <c r="S260" s="43">
        <f t="shared" si="44"/>
        <v>30</v>
      </c>
      <c r="T260" s="69">
        <v>3033</v>
      </c>
      <c r="U260" s="67">
        <v>470</v>
      </c>
      <c r="V260" s="124">
        <f t="shared" si="43"/>
        <v>15.5</v>
      </c>
    </row>
    <row r="261" spans="1:22" ht="38.25" x14ac:dyDescent="0.25">
      <c r="A261" s="8">
        <v>254</v>
      </c>
      <c r="B261" s="9" t="s">
        <v>29</v>
      </c>
      <c r="C261" s="9" t="s">
        <v>68</v>
      </c>
      <c r="D261" s="10" t="s">
        <v>69</v>
      </c>
      <c r="E261" s="10">
        <v>2</v>
      </c>
      <c r="F261" s="110" t="s">
        <v>418</v>
      </c>
      <c r="G261" s="24">
        <v>450522</v>
      </c>
      <c r="H261" s="79">
        <v>22526.1</v>
      </c>
      <c r="I261" s="55">
        <v>0</v>
      </c>
      <c r="J261" s="29">
        <v>112630.5</v>
      </c>
      <c r="K261" s="29">
        <v>315365.40000000002</v>
      </c>
      <c r="L261" s="36">
        <f t="shared" si="40"/>
        <v>315365.40000000002</v>
      </c>
      <c r="M261" s="43">
        <f t="shared" si="41"/>
        <v>70</v>
      </c>
      <c r="N261" s="61">
        <f t="shared" si="36"/>
        <v>0</v>
      </c>
      <c r="O261" s="61">
        <f t="shared" si="37"/>
        <v>0</v>
      </c>
      <c r="P261" s="44">
        <f t="shared" si="42"/>
        <v>5</v>
      </c>
      <c r="Q261" s="74">
        <f t="shared" si="38"/>
        <v>0</v>
      </c>
      <c r="R261" s="44">
        <f t="shared" si="39"/>
        <v>25</v>
      </c>
      <c r="S261" s="43">
        <f t="shared" si="44"/>
        <v>30</v>
      </c>
      <c r="T261" s="69">
        <v>3033</v>
      </c>
      <c r="U261" s="67">
        <v>350</v>
      </c>
      <c r="V261" s="124">
        <f t="shared" si="43"/>
        <v>11.54</v>
      </c>
    </row>
    <row r="262" spans="1:22" ht="38.25" x14ac:dyDescent="0.25">
      <c r="A262" s="8">
        <v>255</v>
      </c>
      <c r="B262" s="9" t="s">
        <v>29</v>
      </c>
      <c r="C262" s="9" t="s">
        <v>68</v>
      </c>
      <c r="D262" s="10" t="s">
        <v>69</v>
      </c>
      <c r="E262" s="10">
        <v>2</v>
      </c>
      <c r="F262" s="110" t="s">
        <v>419</v>
      </c>
      <c r="G262" s="24">
        <v>242560</v>
      </c>
      <c r="H262" s="79">
        <v>12128</v>
      </c>
      <c r="I262" s="55">
        <v>0</v>
      </c>
      <c r="J262" s="29">
        <v>60640</v>
      </c>
      <c r="K262" s="29">
        <v>169792</v>
      </c>
      <c r="L262" s="36">
        <f t="shared" si="40"/>
        <v>169792</v>
      </c>
      <c r="M262" s="43">
        <f t="shared" si="41"/>
        <v>70</v>
      </c>
      <c r="N262" s="61">
        <f t="shared" ref="N262:N320" si="45">K262-L262</f>
        <v>0</v>
      </c>
      <c r="O262" s="61">
        <f t="shared" ref="O262:O320" si="46">G262-H262-I262-J262-L262</f>
        <v>0</v>
      </c>
      <c r="P262" s="44">
        <f t="shared" si="42"/>
        <v>5</v>
      </c>
      <c r="Q262" s="74">
        <f t="shared" ref="Q262:Q320" si="47">ROUND(I262/G262*100,1)</f>
        <v>0</v>
      </c>
      <c r="R262" s="44">
        <f t="shared" ref="R262:R320" si="48">ROUND(J262/G262*100,1)</f>
        <v>25</v>
      </c>
      <c r="S262" s="43">
        <f t="shared" si="44"/>
        <v>30</v>
      </c>
      <c r="T262" s="69">
        <v>3033</v>
      </c>
      <c r="U262" s="67">
        <v>220</v>
      </c>
      <c r="V262" s="124">
        <f t="shared" si="43"/>
        <v>7.25</v>
      </c>
    </row>
    <row r="263" spans="1:22" ht="63.75" customHeight="1" x14ac:dyDescent="0.25">
      <c r="A263" s="8">
        <v>256</v>
      </c>
      <c r="B263" s="9" t="s">
        <v>29</v>
      </c>
      <c r="C263" s="9" t="s">
        <v>68</v>
      </c>
      <c r="D263" s="10" t="s">
        <v>420</v>
      </c>
      <c r="E263" s="10">
        <v>2</v>
      </c>
      <c r="F263" s="110" t="s">
        <v>421</v>
      </c>
      <c r="G263" s="24">
        <v>396800</v>
      </c>
      <c r="H263" s="79">
        <v>59520</v>
      </c>
      <c r="I263" s="55">
        <v>0</v>
      </c>
      <c r="J263" s="29">
        <v>59520</v>
      </c>
      <c r="K263" s="29">
        <v>277760</v>
      </c>
      <c r="L263" s="36">
        <f t="shared" ref="L263:L321" si="49">ROUND(MIN(3000000,IF(E263=1,G263*0.7,MIN(1500000,IF(E263=2,G263*0.7,0)))),2)</f>
        <v>277760</v>
      </c>
      <c r="M263" s="43">
        <f t="shared" ref="M263:M321" si="50">ROUND(L263/G263*100,1)</f>
        <v>70</v>
      </c>
      <c r="N263" s="61">
        <f t="shared" si="45"/>
        <v>0</v>
      </c>
      <c r="O263" s="61">
        <f t="shared" si="46"/>
        <v>0</v>
      </c>
      <c r="P263" s="44">
        <f t="shared" ref="P263:P321" si="51">ROUND(H263/G263*100,1)</f>
        <v>15</v>
      </c>
      <c r="Q263" s="74">
        <f t="shared" si="47"/>
        <v>0</v>
      </c>
      <c r="R263" s="44">
        <f t="shared" si="48"/>
        <v>15</v>
      </c>
      <c r="S263" s="43">
        <f t="shared" si="44"/>
        <v>30</v>
      </c>
      <c r="T263" s="69">
        <v>3033</v>
      </c>
      <c r="U263" s="67">
        <v>378</v>
      </c>
      <c r="V263" s="124">
        <f t="shared" ref="V263:V321" si="52">ROUND(U263/T263*100,2)</f>
        <v>12.46</v>
      </c>
    </row>
    <row r="264" spans="1:22" ht="63.75" x14ac:dyDescent="0.25">
      <c r="A264" s="8">
        <v>257</v>
      </c>
      <c r="B264" s="9" t="s">
        <v>29</v>
      </c>
      <c r="C264" s="9" t="s">
        <v>68</v>
      </c>
      <c r="D264" s="10" t="s">
        <v>422</v>
      </c>
      <c r="E264" s="10">
        <v>2</v>
      </c>
      <c r="F264" s="110" t="s">
        <v>423</v>
      </c>
      <c r="G264" s="24">
        <v>149600</v>
      </c>
      <c r="H264" s="79">
        <v>22440</v>
      </c>
      <c r="I264" s="55">
        <v>0</v>
      </c>
      <c r="J264" s="29">
        <v>22440</v>
      </c>
      <c r="K264" s="29">
        <v>104720</v>
      </c>
      <c r="L264" s="36">
        <f t="shared" si="49"/>
        <v>104720</v>
      </c>
      <c r="M264" s="43">
        <f t="shared" si="50"/>
        <v>70</v>
      </c>
      <c r="N264" s="61">
        <f t="shared" si="45"/>
        <v>0</v>
      </c>
      <c r="O264" s="61">
        <f t="shared" si="46"/>
        <v>0</v>
      </c>
      <c r="P264" s="44">
        <f t="shared" si="51"/>
        <v>15</v>
      </c>
      <c r="Q264" s="74">
        <f t="shared" si="47"/>
        <v>0</v>
      </c>
      <c r="R264" s="44">
        <f t="shared" si="48"/>
        <v>15</v>
      </c>
      <c r="S264" s="43">
        <f t="shared" si="44"/>
        <v>30</v>
      </c>
      <c r="T264" s="69">
        <v>3033</v>
      </c>
      <c r="U264" s="67">
        <v>168</v>
      </c>
      <c r="V264" s="124">
        <f t="shared" si="52"/>
        <v>5.54</v>
      </c>
    </row>
    <row r="265" spans="1:22" ht="76.5" x14ac:dyDescent="0.25">
      <c r="A265" s="8">
        <v>258</v>
      </c>
      <c r="B265" s="9" t="s">
        <v>29</v>
      </c>
      <c r="C265" s="9" t="s">
        <v>68</v>
      </c>
      <c r="D265" s="10" t="s">
        <v>424</v>
      </c>
      <c r="E265" s="10">
        <v>2</v>
      </c>
      <c r="F265" s="110" t="s">
        <v>425</v>
      </c>
      <c r="G265" s="24">
        <v>145400</v>
      </c>
      <c r="H265" s="79">
        <v>29080</v>
      </c>
      <c r="I265" s="55">
        <v>0</v>
      </c>
      <c r="J265" s="29">
        <v>14540</v>
      </c>
      <c r="K265" s="29">
        <v>101780</v>
      </c>
      <c r="L265" s="36">
        <f t="shared" si="49"/>
        <v>101780</v>
      </c>
      <c r="M265" s="43">
        <f t="shared" si="50"/>
        <v>70</v>
      </c>
      <c r="N265" s="61">
        <f t="shared" si="45"/>
        <v>0</v>
      </c>
      <c r="O265" s="61">
        <f t="shared" si="46"/>
        <v>0</v>
      </c>
      <c r="P265" s="44">
        <f t="shared" si="51"/>
        <v>20</v>
      </c>
      <c r="Q265" s="74">
        <f t="shared" si="47"/>
        <v>0</v>
      </c>
      <c r="R265" s="44">
        <f t="shared" si="48"/>
        <v>10</v>
      </c>
      <c r="S265" s="43">
        <f t="shared" ref="S265:S323" si="53">ROUND(P265+Q265+R265,1)</f>
        <v>30</v>
      </c>
      <c r="T265" s="69">
        <v>3033</v>
      </c>
      <c r="U265" s="67">
        <v>497</v>
      </c>
      <c r="V265" s="124">
        <f t="shared" si="52"/>
        <v>16.39</v>
      </c>
    </row>
    <row r="266" spans="1:22" ht="51" x14ac:dyDescent="0.25">
      <c r="A266" s="8">
        <v>259</v>
      </c>
      <c r="B266" s="9" t="s">
        <v>29</v>
      </c>
      <c r="C266" s="9" t="s">
        <v>68</v>
      </c>
      <c r="D266" s="10" t="s">
        <v>426</v>
      </c>
      <c r="E266" s="10">
        <v>2</v>
      </c>
      <c r="F266" s="110" t="s">
        <v>427</v>
      </c>
      <c r="G266" s="24">
        <v>87652</v>
      </c>
      <c r="H266" s="79">
        <v>13147.8</v>
      </c>
      <c r="I266" s="55">
        <v>0</v>
      </c>
      <c r="J266" s="29">
        <v>13147.8</v>
      </c>
      <c r="K266" s="29">
        <v>61356.4</v>
      </c>
      <c r="L266" s="36">
        <f t="shared" si="49"/>
        <v>61356.4</v>
      </c>
      <c r="M266" s="43">
        <f t="shared" si="50"/>
        <v>70</v>
      </c>
      <c r="N266" s="61">
        <f t="shared" si="45"/>
        <v>0</v>
      </c>
      <c r="O266" s="61">
        <f t="shared" si="46"/>
        <v>0</v>
      </c>
      <c r="P266" s="44">
        <f t="shared" si="51"/>
        <v>15</v>
      </c>
      <c r="Q266" s="74">
        <f t="shared" si="47"/>
        <v>0</v>
      </c>
      <c r="R266" s="44">
        <f t="shared" si="48"/>
        <v>15</v>
      </c>
      <c r="S266" s="43">
        <f t="shared" si="53"/>
        <v>30</v>
      </c>
      <c r="T266" s="69">
        <v>3033</v>
      </c>
      <c r="U266" s="67">
        <v>57</v>
      </c>
      <c r="V266" s="124">
        <f t="shared" si="52"/>
        <v>1.88</v>
      </c>
    </row>
    <row r="267" spans="1:22" ht="38.25" x14ac:dyDescent="0.25">
      <c r="A267" s="8">
        <v>260</v>
      </c>
      <c r="B267" s="9" t="s">
        <v>29</v>
      </c>
      <c r="C267" s="9" t="s">
        <v>68</v>
      </c>
      <c r="D267" s="10" t="s">
        <v>428</v>
      </c>
      <c r="E267" s="10">
        <v>2</v>
      </c>
      <c r="F267" s="110" t="s">
        <v>429</v>
      </c>
      <c r="G267" s="24">
        <v>458580</v>
      </c>
      <c r="H267" s="79">
        <v>68787</v>
      </c>
      <c r="I267" s="55">
        <v>0</v>
      </c>
      <c r="J267" s="29">
        <v>68787</v>
      </c>
      <c r="K267" s="29">
        <v>321006</v>
      </c>
      <c r="L267" s="36">
        <f t="shared" si="49"/>
        <v>321006</v>
      </c>
      <c r="M267" s="43">
        <f t="shared" si="50"/>
        <v>70</v>
      </c>
      <c r="N267" s="61">
        <f t="shared" si="45"/>
        <v>0</v>
      </c>
      <c r="O267" s="61">
        <f t="shared" si="46"/>
        <v>0</v>
      </c>
      <c r="P267" s="44">
        <f t="shared" si="51"/>
        <v>15</v>
      </c>
      <c r="Q267" s="74">
        <f t="shared" si="47"/>
        <v>0</v>
      </c>
      <c r="R267" s="44">
        <f t="shared" si="48"/>
        <v>15</v>
      </c>
      <c r="S267" s="43">
        <f t="shared" si="53"/>
        <v>30</v>
      </c>
      <c r="T267" s="69">
        <v>3033</v>
      </c>
      <c r="U267" s="67">
        <v>176</v>
      </c>
      <c r="V267" s="124">
        <f t="shared" si="52"/>
        <v>5.8</v>
      </c>
    </row>
    <row r="268" spans="1:22" ht="38.25" x14ac:dyDescent="0.25">
      <c r="A268" s="8">
        <v>261</v>
      </c>
      <c r="B268" s="9" t="s">
        <v>29</v>
      </c>
      <c r="C268" s="16" t="s">
        <v>43</v>
      </c>
      <c r="D268" s="10" t="s">
        <v>66</v>
      </c>
      <c r="E268" s="10">
        <v>2</v>
      </c>
      <c r="F268" s="110" t="s">
        <v>430</v>
      </c>
      <c r="G268" s="24">
        <v>810000</v>
      </c>
      <c r="H268" s="79">
        <v>40500</v>
      </c>
      <c r="I268" s="55">
        <v>0</v>
      </c>
      <c r="J268" s="29">
        <v>202500</v>
      </c>
      <c r="K268" s="29">
        <v>567000</v>
      </c>
      <c r="L268" s="36">
        <f t="shared" si="49"/>
        <v>567000</v>
      </c>
      <c r="M268" s="43">
        <f t="shared" si="50"/>
        <v>70</v>
      </c>
      <c r="N268" s="61">
        <f t="shared" si="45"/>
        <v>0</v>
      </c>
      <c r="O268" s="61">
        <f t="shared" si="46"/>
        <v>0</v>
      </c>
      <c r="P268" s="44">
        <f t="shared" si="51"/>
        <v>5</v>
      </c>
      <c r="Q268" s="74">
        <f t="shared" si="47"/>
        <v>0</v>
      </c>
      <c r="R268" s="44">
        <f t="shared" si="48"/>
        <v>25</v>
      </c>
      <c r="S268" s="43">
        <f t="shared" si="53"/>
        <v>30</v>
      </c>
      <c r="T268" s="69">
        <v>1600</v>
      </c>
      <c r="U268" s="67">
        <v>1200</v>
      </c>
      <c r="V268" s="124">
        <f t="shared" si="52"/>
        <v>75</v>
      </c>
    </row>
    <row r="269" spans="1:22" ht="38.25" x14ac:dyDescent="0.25">
      <c r="A269" s="8">
        <v>262</v>
      </c>
      <c r="B269" s="9" t="s">
        <v>29</v>
      </c>
      <c r="C269" s="16" t="s">
        <v>43</v>
      </c>
      <c r="D269" s="10" t="s">
        <v>66</v>
      </c>
      <c r="E269" s="10">
        <v>2</v>
      </c>
      <c r="F269" s="110" t="s">
        <v>431</v>
      </c>
      <c r="G269" s="24">
        <v>196400</v>
      </c>
      <c r="H269" s="79">
        <v>9820</v>
      </c>
      <c r="I269" s="55">
        <v>0</v>
      </c>
      <c r="J269" s="29">
        <v>49100</v>
      </c>
      <c r="K269" s="29">
        <v>137480</v>
      </c>
      <c r="L269" s="36">
        <f t="shared" si="49"/>
        <v>137480</v>
      </c>
      <c r="M269" s="43">
        <f t="shared" si="50"/>
        <v>70</v>
      </c>
      <c r="N269" s="61">
        <f t="shared" si="45"/>
        <v>0</v>
      </c>
      <c r="O269" s="61">
        <f t="shared" si="46"/>
        <v>0</v>
      </c>
      <c r="P269" s="44">
        <f t="shared" si="51"/>
        <v>5</v>
      </c>
      <c r="Q269" s="74">
        <f t="shared" si="47"/>
        <v>0</v>
      </c>
      <c r="R269" s="44">
        <f t="shared" si="48"/>
        <v>25</v>
      </c>
      <c r="S269" s="43">
        <f t="shared" si="53"/>
        <v>30</v>
      </c>
      <c r="T269" s="69">
        <v>1600</v>
      </c>
      <c r="U269" s="67">
        <v>1200</v>
      </c>
      <c r="V269" s="124">
        <f t="shared" si="52"/>
        <v>75</v>
      </c>
    </row>
    <row r="270" spans="1:22" ht="38.25" x14ac:dyDescent="0.25">
      <c r="A270" s="8">
        <v>263</v>
      </c>
      <c r="B270" s="9" t="s">
        <v>29</v>
      </c>
      <c r="C270" s="16" t="s">
        <v>43</v>
      </c>
      <c r="D270" s="10" t="s">
        <v>432</v>
      </c>
      <c r="E270" s="10">
        <v>2</v>
      </c>
      <c r="F270" s="110" t="s">
        <v>433</v>
      </c>
      <c r="G270" s="24">
        <v>136000</v>
      </c>
      <c r="H270" s="79">
        <v>6800</v>
      </c>
      <c r="I270" s="55">
        <v>0</v>
      </c>
      <c r="J270" s="29">
        <v>34000</v>
      </c>
      <c r="K270" s="29">
        <v>95200</v>
      </c>
      <c r="L270" s="36">
        <f t="shared" si="49"/>
        <v>95200</v>
      </c>
      <c r="M270" s="43">
        <f t="shared" si="50"/>
        <v>70</v>
      </c>
      <c r="N270" s="61">
        <f t="shared" si="45"/>
        <v>0</v>
      </c>
      <c r="O270" s="61">
        <f t="shared" si="46"/>
        <v>0</v>
      </c>
      <c r="P270" s="44">
        <f t="shared" si="51"/>
        <v>5</v>
      </c>
      <c r="Q270" s="74">
        <f t="shared" si="47"/>
        <v>0</v>
      </c>
      <c r="R270" s="44">
        <f t="shared" si="48"/>
        <v>25</v>
      </c>
      <c r="S270" s="43">
        <f t="shared" si="53"/>
        <v>30</v>
      </c>
      <c r="T270" s="69">
        <v>1600</v>
      </c>
      <c r="U270" s="67">
        <v>1200</v>
      </c>
      <c r="V270" s="124">
        <f t="shared" si="52"/>
        <v>75</v>
      </c>
    </row>
    <row r="271" spans="1:22" ht="38.25" x14ac:dyDescent="0.25">
      <c r="A271" s="8">
        <v>264</v>
      </c>
      <c r="B271" s="9" t="s">
        <v>29</v>
      </c>
      <c r="C271" s="16" t="s">
        <v>43</v>
      </c>
      <c r="D271" s="10" t="s">
        <v>60</v>
      </c>
      <c r="E271" s="10">
        <v>2</v>
      </c>
      <c r="F271" s="110" t="s">
        <v>434</v>
      </c>
      <c r="G271" s="24">
        <v>98000</v>
      </c>
      <c r="H271" s="79">
        <v>4900</v>
      </c>
      <c r="I271" s="55">
        <v>0</v>
      </c>
      <c r="J271" s="29">
        <v>24500</v>
      </c>
      <c r="K271" s="29">
        <v>68600</v>
      </c>
      <c r="L271" s="36">
        <f t="shared" si="49"/>
        <v>68600</v>
      </c>
      <c r="M271" s="43">
        <f t="shared" si="50"/>
        <v>70</v>
      </c>
      <c r="N271" s="61">
        <f t="shared" si="45"/>
        <v>0</v>
      </c>
      <c r="O271" s="61">
        <f t="shared" si="46"/>
        <v>0</v>
      </c>
      <c r="P271" s="44">
        <f t="shared" si="51"/>
        <v>5</v>
      </c>
      <c r="Q271" s="74">
        <f t="shared" si="47"/>
        <v>0</v>
      </c>
      <c r="R271" s="44">
        <f t="shared" si="48"/>
        <v>25</v>
      </c>
      <c r="S271" s="43">
        <f t="shared" si="53"/>
        <v>30</v>
      </c>
      <c r="T271" s="69">
        <v>1600</v>
      </c>
      <c r="U271" s="67">
        <v>1200</v>
      </c>
      <c r="V271" s="124">
        <f t="shared" si="52"/>
        <v>75</v>
      </c>
    </row>
    <row r="272" spans="1:22" ht="38.25" x14ac:dyDescent="0.25">
      <c r="A272" s="8">
        <v>265</v>
      </c>
      <c r="B272" s="9" t="s">
        <v>29</v>
      </c>
      <c r="C272" s="16" t="s">
        <v>43</v>
      </c>
      <c r="D272" s="10" t="s">
        <v>66</v>
      </c>
      <c r="E272" s="10">
        <v>2</v>
      </c>
      <c r="F272" s="110" t="s">
        <v>435</v>
      </c>
      <c r="G272" s="24">
        <v>780000</v>
      </c>
      <c r="H272" s="79">
        <v>39000</v>
      </c>
      <c r="I272" s="55">
        <v>0</v>
      </c>
      <c r="J272" s="29">
        <v>195000</v>
      </c>
      <c r="K272" s="29">
        <v>546000</v>
      </c>
      <c r="L272" s="36">
        <f t="shared" si="49"/>
        <v>546000</v>
      </c>
      <c r="M272" s="43">
        <f t="shared" si="50"/>
        <v>70</v>
      </c>
      <c r="N272" s="61">
        <f t="shared" si="45"/>
        <v>0</v>
      </c>
      <c r="O272" s="61">
        <f t="shared" si="46"/>
        <v>0</v>
      </c>
      <c r="P272" s="44">
        <f t="shared" si="51"/>
        <v>5</v>
      </c>
      <c r="Q272" s="74">
        <f t="shared" si="47"/>
        <v>0</v>
      </c>
      <c r="R272" s="44">
        <f t="shared" si="48"/>
        <v>25</v>
      </c>
      <c r="S272" s="43">
        <f t="shared" si="53"/>
        <v>30</v>
      </c>
      <c r="T272" s="69">
        <v>1600</v>
      </c>
      <c r="U272" s="67">
        <v>1200</v>
      </c>
      <c r="V272" s="124">
        <f t="shared" si="52"/>
        <v>75</v>
      </c>
    </row>
    <row r="273" spans="1:22" ht="38.25" x14ac:dyDescent="0.25">
      <c r="A273" s="8">
        <v>266</v>
      </c>
      <c r="B273" s="9" t="s">
        <v>29</v>
      </c>
      <c r="C273" s="16" t="s">
        <v>43</v>
      </c>
      <c r="D273" s="10" t="s">
        <v>66</v>
      </c>
      <c r="E273" s="10">
        <v>2</v>
      </c>
      <c r="F273" s="110" t="s">
        <v>436</v>
      </c>
      <c r="G273" s="24">
        <v>450000</v>
      </c>
      <c r="H273" s="79">
        <v>22500</v>
      </c>
      <c r="I273" s="55">
        <v>0</v>
      </c>
      <c r="J273" s="29">
        <v>112500</v>
      </c>
      <c r="K273" s="29">
        <v>315000</v>
      </c>
      <c r="L273" s="36">
        <f t="shared" si="49"/>
        <v>315000</v>
      </c>
      <c r="M273" s="43">
        <f t="shared" si="50"/>
        <v>70</v>
      </c>
      <c r="N273" s="61">
        <f t="shared" si="45"/>
        <v>0</v>
      </c>
      <c r="O273" s="61">
        <f t="shared" si="46"/>
        <v>0</v>
      </c>
      <c r="P273" s="44">
        <f t="shared" si="51"/>
        <v>5</v>
      </c>
      <c r="Q273" s="74">
        <f t="shared" si="47"/>
        <v>0</v>
      </c>
      <c r="R273" s="44">
        <f t="shared" si="48"/>
        <v>25</v>
      </c>
      <c r="S273" s="43">
        <f t="shared" si="53"/>
        <v>30</v>
      </c>
      <c r="T273" s="69">
        <v>1600</v>
      </c>
      <c r="U273" s="67">
        <v>1200</v>
      </c>
      <c r="V273" s="124">
        <f t="shared" si="52"/>
        <v>75</v>
      </c>
    </row>
    <row r="274" spans="1:22" ht="38.25" x14ac:dyDescent="0.25">
      <c r="A274" s="8">
        <v>267</v>
      </c>
      <c r="B274" s="9" t="s">
        <v>29</v>
      </c>
      <c r="C274" s="16" t="s">
        <v>43</v>
      </c>
      <c r="D274" s="10" t="s">
        <v>66</v>
      </c>
      <c r="E274" s="10">
        <v>2</v>
      </c>
      <c r="F274" s="110" t="s">
        <v>437</v>
      </c>
      <c r="G274" s="24">
        <v>1270000</v>
      </c>
      <c r="H274" s="79">
        <v>63500</v>
      </c>
      <c r="I274" s="55">
        <v>0</v>
      </c>
      <c r="J274" s="29">
        <v>317500</v>
      </c>
      <c r="K274" s="29">
        <v>889000</v>
      </c>
      <c r="L274" s="36">
        <f t="shared" si="49"/>
        <v>889000</v>
      </c>
      <c r="M274" s="43">
        <f t="shared" si="50"/>
        <v>70</v>
      </c>
      <c r="N274" s="61">
        <f t="shared" si="45"/>
        <v>0</v>
      </c>
      <c r="O274" s="61">
        <f t="shared" si="46"/>
        <v>0</v>
      </c>
      <c r="P274" s="44">
        <f t="shared" si="51"/>
        <v>5</v>
      </c>
      <c r="Q274" s="74">
        <f t="shared" si="47"/>
        <v>0</v>
      </c>
      <c r="R274" s="44">
        <f t="shared" si="48"/>
        <v>25</v>
      </c>
      <c r="S274" s="43">
        <f t="shared" si="53"/>
        <v>30</v>
      </c>
      <c r="T274" s="69">
        <v>1600</v>
      </c>
      <c r="U274" s="67">
        <v>1200</v>
      </c>
      <c r="V274" s="124">
        <f t="shared" si="52"/>
        <v>75</v>
      </c>
    </row>
    <row r="275" spans="1:22" ht="38.25" x14ac:dyDescent="0.25">
      <c r="A275" s="8">
        <v>268</v>
      </c>
      <c r="B275" s="9" t="s">
        <v>29</v>
      </c>
      <c r="C275" s="16" t="s">
        <v>43</v>
      </c>
      <c r="D275" s="10" t="s">
        <v>66</v>
      </c>
      <c r="E275" s="10">
        <v>2</v>
      </c>
      <c r="F275" s="110" t="s">
        <v>438</v>
      </c>
      <c r="G275" s="24">
        <v>194700</v>
      </c>
      <c r="H275" s="79">
        <v>9735</v>
      </c>
      <c r="I275" s="55">
        <v>0</v>
      </c>
      <c r="J275" s="29">
        <v>48675</v>
      </c>
      <c r="K275" s="29">
        <v>136290</v>
      </c>
      <c r="L275" s="36">
        <f t="shared" si="49"/>
        <v>136290</v>
      </c>
      <c r="M275" s="43">
        <f t="shared" si="50"/>
        <v>70</v>
      </c>
      <c r="N275" s="61">
        <f t="shared" si="45"/>
        <v>0</v>
      </c>
      <c r="O275" s="61">
        <f t="shared" si="46"/>
        <v>0</v>
      </c>
      <c r="P275" s="44">
        <f t="shared" si="51"/>
        <v>5</v>
      </c>
      <c r="Q275" s="74">
        <f t="shared" si="47"/>
        <v>0</v>
      </c>
      <c r="R275" s="44">
        <f t="shared" si="48"/>
        <v>25</v>
      </c>
      <c r="S275" s="43">
        <f t="shared" si="53"/>
        <v>30</v>
      </c>
      <c r="T275" s="69">
        <v>1600</v>
      </c>
      <c r="U275" s="67">
        <v>1200</v>
      </c>
      <c r="V275" s="124">
        <f t="shared" si="52"/>
        <v>75</v>
      </c>
    </row>
    <row r="276" spans="1:22" ht="38.25" x14ac:dyDescent="0.25">
      <c r="A276" s="8">
        <v>269</v>
      </c>
      <c r="B276" s="9" t="s">
        <v>29</v>
      </c>
      <c r="C276" s="16" t="s">
        <v>43</v>
      </c>
      <c r="D276" s="10" t="s">
        <v>63</v>
      </c>
      <c r="E276" s="10">
        <v>2</v>
      </c>
      <c r="F276" s="110" t="s">
        <v>439</v>
      </c>
      <c r="G276" s="24">
        <v>450000</v>
      </c>
      <c r="H276" s="79">
        <v>22500</v>
      </c>
      <c r="I276" s="55">
        <v>0</v>
      </c>
      <c r="J276" s="29">
        <v>112500</v>
      </c>
      <c r="K276" s="29">
        <v>315000</v>
      </c>
      <c r="L276" s="36">
        <f t="shared" si="49"/>
        <v>315000</v>
      </c>
      <c r="M276" s="43">
        <f t="shared" si="50"/>
        <v>70</v>
      </c>
      <c r="N276" s="61">
        <f t="shared" si="45"/>
        <v>0</v>
      </c>
      <c r="O276" s="61">
        <f t="shared" si="46"/>
        <v>0</v>
      </c>
      <c r="P276" s="44">
        <f t="shared" si="51"/>
        <v>5</v>
      </c>
      <c r="Q276" s="74">
        <f t="shared" si="47"/>
        <v>0</v>
      </c>
      <c r="R276" s="44">
        <f t="shared" si="48"/>
        <v>25</v>
      </c>
      <c r="S276" s="43">
        <f t="shared" si="53"/>
        <v>30</v>
      </c>
      <c r="T276" s="69">
        <v>1600</v>
      </c>
      <c r="U276" s="67">
        <v>1200</v>
      </c>
      <c r="V276" s="124">
        <f t="shared" si="52"/>
        <v>75</v>
      </c>
    </row>
    <row r="277" spans="1:22" ht="38.25" x14ac:dyDescent="0.25">
      <c r="A277" s="8">
        <v>270</v>
      </c>
      <c r="B277" s="9" t="s">
        <v>29</v>
      </c>
      <c r="C277" s="16" t="s">
        <v>43</v>
      </c>
      <c r="D277" s="10" t="s">
        <v>63</v>
      </c>
      <c r="E277" s="10">
        <v>2</v>
      </c>
      <c r="F277" s="110" t="s">
        <v>440</v>
      </c>
      <c r="G277" s="24">
        <v>1460000</v>
      </c>
      <c r="H277" s="79">
        <v>73000</v>
      </c>
      <c r="I277" s="55">
        <v>0</v>
      </c>
      <c r="J277" s="29">
        <v>365000</v>
      </c>
      <c r="K277" s="29">
        <v>1022000</v>
      </c>
      <c r="L277" s="36">
        <f t="shared" si="49"/>
        <v>1022000</v>
      </c>
      <c r="M277" s="43">
        <f t="shared" si="50"/>
        <v>70</v>
      </c>
      <c r="N277" s="61">
        <f t="shared" si="45"/>
        <v>0</v>
      </c>
      <c r="O277" s="61">
        <f t="shared" si="46"/>
        <v>0</v>
      </c>
      <c r="P277" s="44">
        <f t="shared" si="51"/>
        <v>5</v>
      </c>
      <c r="Q277" s="74">
        <f t="shared" si="47"/>
        <v>0</v>
      </c>
      <c r="R277" s="44">
        <f t="shared" si="48"/>
        <v>25</v>
      </c>
      <c r="S277" s="43">
        <f t="shared" si="53"/>
        <v>30</v>
      </c>
      <c r="T277" s="69">
        <v>1600</v>
      </c>
      <c r="U277" s="67">
        <v>1200</v>
      </c>
      <c r="V277" s="124">
        <f t="shared" si="52"/>
        <v>75</v>
      </c>
    </row>
    <row r="278" spans="1:22" ht="51" x14ac:dyDescent="0.25">
      <c r="A278" s="8">
        <v>271</v>
      </c>
      <c r="B278" s="9" t="s">
        <v>29</v>
      </c>
      <c r="C278" s="16" t="s">
        <v>52</v>
      </c>
      <c r="D278" s="10" t="s">
        <v>441</v>
      </c>
      <c r="E278" s="10">
        <v>2</v>
      </c>
      <c r="F278" s="110" t="s">
        <v>442</v>
      </c>
      <c r="G278" s="24">
        <v>1167500</v>
      </c>
      <c r="H278" s="79">
        <v>58375</v>
      </c>
      <c r="I278" s="55">
        <v>0</v>
      </c>
      <c r="J278" s="29">
        <v>291875</v>
      </c>
      <c r="K278" s="29">
        <v>817250</v>
      </c>
      <c r="L278" s="36">
        <f t="shared" si="49"/>
        <v>817250</v>
      </c>
      <c r="M278" s="43">
        <f t="shared" si="50"/>
        <v>70</v>
      </c>
      <c r="N278" s="61">
        <f t="shared" si="45"/>
        <v>0</v>
      </c>
      <c r="O278" s="61">
        <f t="shared" si="46"/>
        <v>0</v>
      </c>
      <c r="P278" s="44">
        <f t="shared" si="51"/>
        <v>5</v>
      </c>
      <c r="Q278" s="74">
        <f t="shared" si="47"/>
        <v>0</v>
      </c>
      <c r="R278" s="44">
        <f t="shared" si="48"/>
        <v>25</v>
      </c>
      <c r="S278" s="43">
        <f t="shared" si="53"/>
        <v>30</v>
      </c>
      <c r="T278" s="69">
        <v>5026</v>
      </c>
      <c r="U278" s="67">
        <v>217</v>
      </c>
      <c r="V278" s="124">
        <f t="shared" si="52"/>
        <v>4.32</v>
      </c>
    </row>
    <row r="279" spans="1:22" ht="51" x14ac:dyDescent="0.25">
      <c r="A279" s="8">
        <v>272</v>
      </c>
      <c r="B279" s="9" t="s">
        <v>29</v>
      </c>
      <c r="C279" s="16" t="s">
        <v>52</v>
      </c>
      <c r="D279" s="10" t="s">
        <v>441</v>
      </c>
      <c r="E279" s="10">
        <v>2</v>
      </c>
      <c r="F279" s="110" t="s">
        <v>443</v>
      </c>
      <c r="G279" s="24">
        <v>1360000</v>
      </c>
      <c r="H279" s="79">
        <v>68000</v>
      </c>
      <c r="I279" s="55">
        <v>0</v>
      </c>
      <c r="J279" s="29">
        <v>340000</v>
      </c>
      <c r="K279" s="29">
        <v>952000</v>
      </c>
      <c r="L279" s="36">
        <f t="shared" si="49"/>
        <v>952000</v>
      </c>
      <c r="M279" s="43">
        <f t="shared" si="50"/>
        <v>70</v>
      </c>
      <c r="N279" s="61">
        <f t="shared" si="45"/>
        <v>0</v>
      </c>
      <c r="O279" s="61">
        <f t="shared" si="46"/>
        <v>0</v>
      </c>
      <c r="P279" s="44">
        <f t="shared" si="51"/>
        <v>5</v>
      </c>
      <c r="Q279" s="74">
        <f t="shared" si="47"/>
        <v>0</v>
      </c>
      <c r="R279" s="44">
        <f t="shared" si="48"/>
        <v>25</v>
      </c>
      <c r="S279" s="43">
        <f t="shared" si="53"/>
        <v>30</v>
      </c>
      <c r="T279" s="69">
        <v>5026</v>
      </c>
      <c r="U279" s="67">
        <v>217</v>
      </c>
      <c r="V279" s="124">
        <f t="shared" si="52"/>
        <v>4.32</v>
      </c>
    </row>
    <row r="280" spans="1:22" ht="51" x14ac:dyDescent="0.25">
      <c r="A280" s="8">
        <v>273</v>
      </c>
      <c r="B280" s="9" t="s">
        <v>29</v>
      </c>
      <c r="C280" s="16" t="s">
        <v>52</v>
      </c>
      <c r="D280" s="10" t="s">
        <v>441</v>
      </c>
      <c r="E280" s="10">
        <v>2</v>
      </c>
      <c r="F280" s="110" t="s">
        <v>444</v>
      </c>
      <c r="G280" s="24">
        <v>175275</v>
      </c>
      <c r="H280" s="79">
        <v>8763.75</v>
      </c>
      <c r="I280" s="55">
        <v>0</v>
      </c>
      <c r="J280" s="29">
        <v>43818.75</v>
      </c>
      <c r="K280" s="29">
        <v>122692.5</v>
      </c>
      <c r="L280" s="36">
        <f t="shared" si="49"/>
        <v>122692.5</v>
      </c>
      <c r="M280" s="43">
        <f t="shared" si="50"/>
        <v>70</v>
      </c>
      <c r="N280" s="61">
        <f t="shared" si="45"/>
        <v>0</v>
      </c>
      <c r="O280" s="61">
        <f t="shared" si="46"/>
        <v>0</v>
      </c>
      <c r="P280" s="44">
        <f t="shared" si="51"/>
        <v>5</v>
      </c>
      <c r="Q280" s="74">
        <f t="shared" si="47"/>
        <v>0</v>
      </c>
      <c r="R280" s="44">
        <f t="shared" si="48"/>
        <v>25</v>
      </c>
      <c r="S280" s="43">
        <f t="shared" si="53"/>
        <v>30</v>
      </c>
      <c r="T280" s="69">
        <v>5026</v>
      </c>
      <c r="U280" s="67">
        <v>217</v>
      </c>
      <c r="V280" s="124">
        <f t="shared" si="52"/>
        <v>4.32</v>
      </c>
    </row>
    <row r="281" spans="1:22" ht="38.25" x14ac:dyDescent="0.25">
      <c r="A281" s="8">
        <v>274</v>
      </c>
      <c r="B281" s="9" t="s">
        <v>29</v>
      </c>
      <c r="C281" s="9" t="s">
        <v>445</v>
      </c>
      <c r="D281" s="10" t="s">
        <v>446</v>
      </c>
      <c r="E281" s="10">
        <v>2</v>
      </c>
      <c r="F281" s="110" t="s">
        <v>449</v>
      </c>
      <c r="G281" s="24">
        <v>250200</v>
      </c>
      <c r="H281" s="79">
        <v>12510</v>
      </c>
      <c r="I281" s="55">
        <v>0</v>
      </c>
      <c r="J281" s="29">
        <v>62550</v>
      </c>
      <c r="K281" s="29">
        <v>175140</v>
      </c>
      <c r="L281" s="36">
        <f t="shared" si="49"/>
        <v>175140</v>
      </c>
      <c r="M281" s="43">
        <f t="shared" si="50"/>
        <v>70</v>
      </c>
      <c r="N281" s="61">
        <f t="shared" si="45"/>
        <v>0</v>
      </c>
      <c r="O281" s="61">
        <f t="shared" si="46"/>
        <v>0</v>
      </c>
      <c r="P281" s="44">
        <f t="shared" si="51"/>
        <v>5</v>
      </c>
      <c r="Q281" s="74">
        <f t="shared" si="47"/>
        <v>0</v>
      </c>
      <c r="R281" s="44">
        <f t="shared" si="48"/>
        <v>25</v>
      </c>
      <c r="S281" s="43">
        <f t="shared" si="53"/>
        <v>30</v>
      </c>
      <c r="T281" s="69">
        <v>2099</v>
      </c>
      <c r="U281" s="67">
        <v>100</v>
      </c>
      <c r="V281" s="124">
        <f t="shared" si="52"/>
        <v>4.76</v>
      </c>
    </row>
    <row r="282" spans="1:22" ht="38.25" x14ac:dyDescent="0.25">
      <c r="A282" s="8">
        <v>275</v>
      </c>
      <c r="B282" s="9" t="s">
        <v>29</v>
      </c>
      <c r="C282" s="9" t="s">
        <v>445</v>
      </c>
      <c r="D282" s="10" t="s">
        <v>447</v>
      </c>
      <c r="E282" s="10">
        <v>2</v>
      </c>
      <c r="F282" s="110" t="s">
        <v>448</v>
      </c>
      <c r="G282" s="24">
        <v>319300</v>
      </c>
      <c r="H282" s="79">
        <v>15965</v>
      </c>
      <c r="I282" s="55">
        <v>0</v>
      </c>
      <c r="J282" s="29">
        <v>79825</v>
      </c>
      <c r="K282" s="29">
        <v>223510</v>
      </c>
      <c r="L282" s="36">
        <f t="shared" si="49"/>
        <v>223510</v>
      </c>
      <c r="M282" s="43">
        <f t="shared" si="50"/>
        <v>70</v>
      </c>
      <c r="N282" s="61">
        <f t="shared" si="45"/>
        <v>0</v>
      </c>
      <c r="O282" s="61">
        <f t="shared" si="46"/>
        <v>0</v>
      </c>
      <c r="P282" s="44">
        <f t="shared" si="51"/>
        <v>5</v>
      </c>
      <c r="Q282" s="74">
        <f t="shared" si="47"/>
        <v>0</v>
      </c>
      <c r="R282" s="44">
        <f t="shared" si="48"/>
        <v>25</v>
      </c>
      <c r="S282" s="43">
        <f t="shared" si="53"/>
        <v>30</v>
      </c>
      <c r="T282" s="69">
        <v>2099</v>
      </c>
      <c r="U282" s="67">
        <v>100</v>
      </c>
      <c r="V282" s="124">
        <f t="shared" si="52"/>
        <v>4.76</v>
      </c>
    </row>
    <row r="283" spans="1:22" ht="38.25" x14ac:dyDescent="0.25">
      <c r="A283" s="8">
        <v>276</v>
      </c>
      <c r="B283" s="9" t="s">
        <v>29</v>
      </c>
      <c r="C283" s="9" t="s">
        <v>445</v>
      </c>
      <c r="D283" s="10" t="s">
        <v>450</v>
      </c>
      <c r="E283" s="10">
        <v>2</v>
      </c>
      <c r="F283" s="110" t="s">
        <v>451</v>
      </c>
      <c r="G283" s="24">
        <v>996000</v>
      </c>
      <c r="H283" s="79">
        <v>49800</v>
      </c>
      <c r="I283" s="55">
        <v>0</v>
      </c>
      <c r="J283" s="29">
        <v>249000</v>
      </c>
      <c r="K283" s="29">
        <v>697200</v>
      </c>
      <c r="L283" s="36">
        <f t="shared" si="49"/>
        <v>697200</v>
      </c>
      <c r="M283" s="43">
        <f t="shared" si="50"/>
        <v>70</v>
      </c>
      <c r="N283" s="61">
        <f t="shared" si="45"/>
        <v>0</v>
      </c>
      <c r="O283" s="61">
        <f t="shared" si="46"/>
        <v>0</v>
      </c>
      <c r="P283" s="44">
        <f t="shared" si="51"/>
        <v>5</v>
      </c>
      <c r="Q283" s="74">
        <f t="shared" si="47"/>
        <v>0</v>
      </c>
      <c r="R283" s="44">
        <f t="shared" si="48"/>
        <v>25</v>
      </c>
      <c r="S283" s="43">
        <f t="shared" si="53"/>
        <v>30</v>
      </c>
      <c r="T283" s="69">
        <v>2099</v>
      </c>
      <c r="U283" s="67">
        <v>100</v>
      </c>
      <c r="V283" s="124">
        <f t="shared" si="52"/>
        <v>4.76</v>
      </c>
    </row>
    <row r="284" spans="1:22" ht="38.25" x14ac:dyDescent="0.25">
      <c r="A284" s="8">
        <v>277</v>
      </c>
      <c r="B284" s="9" t="s">
        <v>29</v>
      </c>
      <c r="C284" s="9" t="s">
        <v>445</v>
      </c>
      <c r="D284" s="10" t="s">
        <v>452</v>
      </c>
      <c r="E284" s="10">
        <v>2</v>
      </c>
      <c r="F284" s="110" t="s">
        <v>453</v>
      </c>
      <c r="G284" s="24">
        <v>150000</v>
      </c>
      <c r="H284" s="79">
        <v>22500</v>
      </c>
      <c r="I284" s="55">
        <v>0</v>
      </c>
      <c r="J284" s="29">
        <v>22500</v>
      </c>
      <c r="K284" s="29">
        <v>105000</v>
      </c>
      <c r="L284" s="36">
        <f t="shared" si="49"/>
        <v>105000</v>
      </c>
      <c r="M284" s="43">
        <f t="shared" si="50"/>
        <v>70</v>
      </c>
      <c r="N284" s="61">
        <f t="shared" si="45"/>
        <v>0</v>
      </c>
      <c r="O284" s="61">
        <f t="shared" si="46"/>
        <v>0</v>
      </c>
      <c r="P284" s="44">
        <f t="shared" si="51"/>
        <v>15</v>
      </c>
      <c r="Q284" s="74">
        <f t="shared" si="47"/>
        <v>0</v>
      </c>
      <c r="R284" s="44">
        <f t="shared" si="48"/>
        <v>15</v>
      </c>
      <c r="S284" s="43">
        <f t="shared" si="53"/>
        <v>30</v>
      </c>
      <c r="T284" s="69">
        <v>2099</v>
      </c>
      <c r="U284" s="67">
        <v>180</v>
      </c>
      <c r="V284" s="124">
        <f t="shared" si="52"/>
        <v>8.58</v>
      </c>
    </row>
    <row r="285" spans="1:22" ht="38.25" x14ac:dyDescent="0.25">
      <c r="A285" s="8">
        <v>278</v>
      </c>
      <c r="B285" s="9" t="s">
        <v>29</v>
      </c>
      <c r="C285" s="9" t="s">
        <v>445</v>
      </c>
      <c r="D285" s="10" t="s">
        <v>454</v>
      </c>
      <c r="E285" s="10">
        <v>2</v>
      </c>
      <c r="F285" s="110" t="s">
        <v>455</v>
      </c>
      <c r="G285" s="24">
        <v>500000</v>
      </c>
      <c r="H285" s="79">
        <v>75000</v>
      </c>
      <c r="I285" s="55">
        <v>0</v>
      </c>
      <c r="J285" s="29">
        <v>75000</v>
      </c>
      <c r="K285" s="29">
        <v>350000</v>
      </c>
      <c r="L285" s="36">
        <f t="shared" si="49"/>
        <v>350000</v>
      </c>
      <c r="M285" s="43">
        <f t="shared" si="50"/>
        <v>70</v>
      </c>
      <c r="N285" s="61">
        <f t="shared" si="45"/>
        <v>0</v>
      </c>
      <c r="O285" s="61">
        <f t="shared" si="46"/>
        <v>0</v>
      </c>
      <c r="P285" s="44">
        <f t="shared" si="51"/>
        <v>15</v>
      </c>
      <c r="Q285" s="74">
        <f t="shared" si="47"/>
        <v>0</v>
      </c>
      <c r="R285" s="44">
        <f t="shared" si="48"/>
        <v>15</v>
      </c>
      <c r="S285" s="43">
        <f t="shared" si="53"/>
        <v>30</v>
      </c>
      <c r="T285" s="69">
        <v>2099</v>
      </c>
      <c r="U285" s="67">
        <v>90</v>
      </c>
      <c r="V285" s="124">
        <f t="shared" si="52"/>
        <v>4.29</v>
      </c>
    </row>
    <row r="286" spans="1:22" ht="38.25" x14ac:dyDescent="0.25">
      <c r="A286" s="8">
        <v>279</v>
      </c>
      <c r="B286" s="9" t="s">
        <v>29</v>
      </c>
      <c r="C286" s="9" t="s">
        <v>445</v>
      </c>
      <c r="D286" s="10" t="s">
        <v>456</v>
      </c>
      <c r="E286" s="10">
        <v>2</v>
      </c>
      <c r="F286" s="110" t="s">
        <v>457</v>
      </c>
      <c r="G286" s="24">
        <v>24500</v>
      </c>
      <c r="H286" s="79">
        <v>3675</v>
      </c>
      <c r="I286" s="55">
        <v>0</v>
      </c>
      <c r="J286" s="29">
        <v>3675</v>
      </c>
      <c r="K286" s="29">
        <v>17150</v>
      </c>
      <c r="L286" s="36">
        <f t="shared" si="49"/>
        <v>17150</v>
      </c>
      <c r="M286" s="43">
        <f t="shared" si="50"/>
        <v>70</v>
      </c>
      <c r="N286" s="61">
        <f t="shared" si="45"/>
        <v>0</v>
      </c>
      <c r="O286" s="61">
        <f t="shared" si="46"/>
        <v>0</v>
      </c>
      <c r="P286" s="44">
        <f t="shared" si="51"/>
        <v>15</v>
      </c>
      <c r="Q286" s="74">
        <f t="shared" si="47"/>
        <v>0</v>
      </c>
      <c r="R286" s="44">
        <f t="shared" si="48"/>
        <v>15</v>
      </c>
      <c r="S286" s="43">
        <f t="shared" si="53"/>
        <v>30</v>
      </c>
      <c r="T286" s="69">
        <v>2099</v>
      </c>
      <c r="U286" s="67">
        <v>65</v>
      </c>
      <c r="V286" s="124">
        <f t="shared" si="52"/>
        <v>3.1</v>
      </c>
    </row>
    <row r="287" spans="1:22" ht="38.25" x14ac:dyDescent="0.25">
      <c r="A287" s="8">
        <v>280</v>
      </c>
      <c r="B287" s="9" t="s">
        <v>29</v>
      </c>
      <c r="C287" s="9" t="s">
        <v>445</v>
      </c>
      <c r="D287" s="10" t="s">
        <v>208</v>
      </c>
      <c r="E287" s="10">
        <v>2</v>
      </c>
      <c r="F287" s="110" t="s">
        <v>458</v>
      </c>
      <c r="G287" s="24">
        <v>35000</v>
      </c>
      <c r="H287" s="79">
        <v>5250</v>
      </c>
      <c r="I287" s="55">
        <v>0</v>
      </c>
      <c r="J287" s="29">
        <v>5250</v>
      </c>
      <c r="K287" s="29">
        <v>24500</v>
      </c>
      <c r="L287" s="36">
        <f t="shared" si="49"/>
        <v>24500</v>
      </c>
      <c r="M287" s="43">
        <f t="shared" si="50"/>
        <v>70</v>
      </c>
      <c r="N287" s="61">
        <f t="shared" si="45"/>
        <v>0</v>
      </c>
      <c r="O287" s="61">
        <f t="shared" si="46"/>
        <v>0</v>
      </c>
      <c r="P287" s="44">
        <f t="shared" si="51"/>
        <v>15</v>
      </c>
      <c r="Q287" s="74">
        <f t="shared" si="47"/>
        <v>0</v>
      </c>
      <c r="R287" s="44">
        <f t="shared" si="48"/>
        <v>15</v>
      </c>
      <c r="S287" s="43">
        <f t="shared" si="53"/>
        <v>30</v>
      </c>
      <c r="T287" s="69">
        <v>2099</v>
      </c>
      <c r="U287" s="67">
        <v>120</v>
      </c>
      <c r="V287" s="124">
        <f t="shared" si="52"/>
        <v>5.72</v>
      </c>
    </row>
    <row r="288" spans="1:22" ht="38.25" x14ac:dyDescent="0.25">
      <c r="A288" s="8">
        <v>281</v>
      </c>
      <c r="B288" s="9" t="s">
        <v>29</v>
      </c>
      <c r="C288" s="9" t="s">
        <v>445</v>
      </c>
      <c r="D288" s="10" t="s">
        <v>459</v>
      </c>
      <c r="E288" s="10">
        <v>2</v>
      </c>
      <c r="F288" s="110" t="s">
        <v>460</v>
      </c>
      <c r="G288" s="24">
        <v>168000</v>
      </c>
      <c r="H288" s="79">
        <v>25200</v>
      </c>
      <c r="I288" s="55">
        <v>0</v>
      </c>
      <c r="J288" s="29">
        <v>25200</v>
      </c>
      <c r="K288" s="29">
        <v>117600</v>
      </c>
      <c r="L288" s="36">
        <f t="shared" si="49"/>
        <v>117600</v>
      </c>
      <c r="M288" s="43">
        <f t="shared" si="50"/>
        <v>70</v>
      </c>
      <c r="N288" s="61">
        <f t="shared" si="45"/>
        <v>0</v>
      </c>
      <c r="O288" s="61">
        <f t="shared" si="46"/>
        <v>0</v>
      </c>
      <c r="P288" s="44">
        <f t="shared" si="51"/>
        <v>15</v>
      </c>
      <c r="Q288" s="74">
        <f t="shared" si="47"/>
        <v>0</v>
      </c>
      <c r="R288" s="44">
        <f t="shared" si="48"/>
        <v>15</v>
      </c>
      <c r="S288" s="43">
        <f t="shared" si="53"/>
        <v>30</v>
      </c>
      <c r="T288" s="69">
        <v>2099</v>
      </c>
      <c r="U288" s="67">
        <v>120</v>
      </c>
      <c r="V288" s="124">
        <f t="shared" si="52"/>
        <v>5.72</v>
      </c>
    </row>
    <row r="289" spans="1:22" ht="38.25" x14ac:dyDescent="0.25">
      <c r="A289" s="8">
        <v>282</v>
      </c>
      <c r="B289" s="9" t="s">
        <v>29</v>
      </c>
      <c r="C289" s="9" t="s">
        <v>445</v>
      </c>
      <c r="D289" s="10" t="s">
        <v>461</v>
      </c>
      <c r="E289" s="10">
        <v>2</v>
      </c>
      <c r="F289" s="110" t="s">
        <v>462</v>
      </c>
      <c r="G289" s="24">
        <v>300000</v>
      </c>
      <c r="H289" s="79">
        <v>45000</v>
      </c>
      <c r="I289" s="55">
        <v>0</v>
      </c>
      <c r="J289" s="29">
        <v>45000</v>
      </c>
      <c r="K289" s="29">
        <v>210000</v>
      </c>
      <c r="L289" s="36">
        <f t="shared" si="49"/>
        <v>210000</v>
      </c>
      <c r="M289" s="43">
        <f t="shared" si="50"/>
        <v>70</v>
      </c>
      <c r="N289" s="61">
        <f t="shared" si="45"/>
        <v>0</v>
      </c>
      <c r="O289" s="61">
        <f t="shared" si="46"/>
        <v>0</v>
      </c>
      <c r="P289" s="44">
        <f t="shared" si="51"/>
        <v>15</v>
      </c>
      <c r="Q289" s="74">
        <f t="shared" si="47"/>
        <v>0</v>
      </c>
      <c r="R289" s="44">
        <f t="shared" si="48"/>
        <v>15</v>
      </c>
      <c r="S289" s="43">
        <f t="shared" si="53"/>
        <v>30</v>
      </c>
      <c r="T289" s="69">
        <v>2099</v>
      </c>
      <c r="U289" s="67">
        <v>180</v>
      </c>
      <c r="V289" s="124">
        <f t="shared" si="52"/>
        <v>8.58</v>
      </c>
    </row>
    <row r="290" spans="1:22" ht="38.25" x14ac:dyDescent="0.25">
      <c r="A290" s="8">
        <v>283</v>
      </c>
      <c r="B290" s="9" t="s">
        <v>29</v>
      </c>
      <c r="C290" s="9" t="s">
        <v>445</v>
      </c>
      <c r="D290" s="10" t="s">
        <v>463</v>
      </c>
      <c r="E290" s="10">
        <v>2</v>
      </c>
      <c r="F290" s="110" t="s">
        <v>464</v>
      </c>
      <c r="G290" s="24">
        <v>70000</v>
      </c>
      <c r="H290" s="79">
        <v>10500</v>
      </c>
      <c r="I290" s="55">
        <v>0</v>
      </c>
      <c r="J290" s="29">
        <v>10500</v>
      </c>
      <c r="K290" s="29">
        <v>49000</v>
      </c>
      <c r="L290" s="36">
        <f t="shared" si="49"/>
        <v>49000</v>
      </c>
      <c r="M290" s="43">
        <f t="shared" si="50"/>
        <v>70</v>
      </c>
      <c r="N290" s="61">
        <f t="shared" si="45"/>
        <v>0</v>
      </c>
      <c r="O290" s="61">
        <f t="shared" si="46"/>
        <v>0</v>
      </c>
      <c r="P290" s="44">
        <f t="shared" si="51"/>
        <v>15</v>
      </c>
      <c r="Q290" s="74">
        <f t="shared" si="47"/>
        <v>0</v>
      </c>
      <c r="R290" s="44">
        <f t="shared" si="48"/>
        <v>15</v>
      </c>
      <c r="S290" s="43">
        <f t="shared" si="53"/>
        <v>30</v>
      </c>
      <c r="T290" s="69">
        <v>2099</v>
      </c>
      <c r="U290" s="67">
        <v>60</v>
      </c>
      <c r="V290" s="124">
        <f t="shared" si="52"/>
        <v>2.86</v>
      </c>
    </row>
    <row r="291" spans="1:22" ht="38.25" x14ac:dyDescent="0.25">
      <c r="A291" s="8">
        <v>284</v>
      </c>
      <c r="B291" s="49" t="s">
        <v>29</v>
      </c>
      <c r="C291" s="49" t="s">
        <v>445</v>
      </c>
      <c r="D291" s="50" t="s">
        <v>465</v>
      </c>
      <c r="E291" s="50">
        <v>2</v>
      </c>
      <c r="F291" s="51" t="s">
        <v>466</v>
      </c>
      <c r="G291" s="24">
        <v>562000</v>
      </c>
      <c r="H291" s="79">
        <v>28100</v>
      </c>
      <c r="I291" s="55">
        <v>0</v>
      </c>
      <c r="J291" s="29">
        <v>140500</v>
      </c>
      <c r="K291" s="29">
        <v>393400</v>
      </c>
      <c r="L291" s="36">
        <f t="shared" si="49"/>
        <v>393400</v>
      </c>
      <c r="M291" s="43">
        <f t="shared" si="50"/>
        <v>70</v>
      </c>
      <c r="N291" s="61">
        <f t="shared" si="45"/>
        <v>0</v>
      </c>
      <c r="O291" s="61">
        <f t="shared" si="46"/>
        <v>0</v>
      </c>
      <c r="P291" s="44">
        <f t="shared" si="51"/>
        <v>5</v>
      </c>
      <c r="Q291" s="74">
        <f t="shared" si="47"/>
        <v>0</v>
      </c>
      <c r="R291" s="44">
        <f t="shared" si="48"/>
        <v>25</v>
      </c>
      <c r="S291" s="43">
        <f t="shared" si="53"/>
        <v>30</v>
      </c>
      <c r="T291" s="69">
        <v>2099</v>
      </c>
      <c r="U291" s="67">
        <v>120</v>
      </c>
      <c r="V291" s="124">
        <f t="shared" si="52"/>
        <v>5.72</v>
      </c>
    </row>
    <row r="292" spans="1:22" ht="38.25" x14ac:dyDescent="0.25">
      <c r="A292" s="8">
        <v>285</v>
      </c>
      <c r="B292" s="49" t="s">
        <v>29</v>
      </c>
      <c r="C292" s="49" t="s">
        <v>445</v>
      </c>
      <c r="D292" s="50" t="s">
        <v>467</v>
      </c>
      <c r="E292" s="50">
        <v>2</v>
      </c>
      <c r="F292" s="51" t="s">
        <v>468</v>
      </c>
      <c r="G292" s="24">
        <v>342200</v>
      </c>
      <c r="H292" s="79">
        <v>17110</v>
      </c>
      <c r="I292" s="55">
        <v>0</v>
      </c>
      <c r="J292" s="29">
        <v>85550</v>
      </c>
      <c r="K292" s="29">
        <v>239540</v>
      </c>
      <c r="L292" s="36">
        <f t="shared" si="49"/>
        <v>239540</v>
      </c>
      <c r="M292" s="43">
        <f t="shared" si="50"/>
        <v>70</v>
      </c>
      <c r="N292" s="61">
        <f t="shared" si="45"/>
        <v>0</v>
      </c>
      <c r="O292" s="61">
        <f t="shared" si="46"/>
        <v>0</v>
      </c>
      <c r="P292" s="44">
        <f t="shared" si="51"/>
        <v>5</v>
      </c>
      <c r="Q292" s="74">
        <f t="shared" si="47"/>
        <v>0</v>
      </c>
      <c r="R292" s="44">
        <f t="shared" si="48"/>
        <v>25</v>
      </c>
      <c r="S292" s="43">
        <f t="shared" si="53"/>
        <v>30</v>
      </c>
      <c r="T292" s="69">
        <v>2099</v>
      </c>
      <c r="U292" s="67">
        <v>100</v>
      </c>
      <c r="V292" s="124">
        <f t="shared" si="52"/>
        <v>4.76</v>
      </c>
    </row>
    <row r="293" spans="1:22" ht="38.25" x14ac:dyDescent="0.25">
      <c r="A293" s="8">
        <v>286</v>
      </c>
      <c r="B293" s="49" t="s">
        <v>29</v>
      </c>
      <c r="C293" s="49" t="s">
        <v>445</v>
      </c>
      <c r="D293" s="50" t="s">
        <v>469</v>
      </c>
      <c r="E293" s="50">
        <v>2</v>
      </c>
      <c r="F293" s="51" t="s">
        <v>470</v>
      </c>
      <c r="G293" s="24">
        <v>150000</v>
      </c>
      <c r="H293" s="79">
        <v>22500</v>
      </c>
      <c r="I293" s="55">
        <v>0</v>
      </c>
      <c r="J293" s="29">
        <v>22500</v>
      </c>
      <c r="K293" s="29">
        <v>105000</v>
      </c>
      <c r="L293" s="36">
        <f t="shared" si="49"/>
        <v>105000</v>
      </c>
      <c r="M293" s="43">
        <f t="shared" si="50"/>
        <v>70</v>
      </c>
      <c r="N293" s="61">
        <f t="shared" si="45"/>
        <v>0</v>
      </c>
      <c r="O293" s="61">
        <f t="shared" si="46"/>
        <v>0</v>
      </c>
      <c r="P293" s="44">
        <f t="shared" si="51"/>
        <v>15</v>
      </c>
      <c r="Q293" s="74">
        <f t="shared" si="47"/>
        <v>0</v>
      </c>
      <c r="R293" s="44">
        <f t="shared" si="48"/>
        <v>15</v>
      </c>
      <c r="S293" s="43">
        <f t="shared" si="53"/>
        <v>30</v>
      </c>
      <c r="T293" s="69">
        <v>2099</v>
      </c>
      <c r="U293" s="67">
        <v>70</v>
      </c>
      <c r="V293" s="124">
        <f t="shared" si="52"/>
        <v>3.33</v>
      </c>
    </row>
    <row r="294" spans="1:22" ht="38.25" x14ac:dyDescent="0.25">
      <c r="A294" s="8">
        <v>287</v>
      </c>
      <c r="B294" s="49" t="s">
        <v>29</v>
      </c>
      <c r="C294" s="49" t="s">
        <v>445</v>
      </c>
      <c r="D294" s="50" t="s">
        <v>471</v>
      </c>
      <c r="E294" s="50">
        <v>2</v>
      </c>
      <c r="F294" s="51" t="s">
        <v>472</v>
      </c>
      <c r="G294" s="24">
        <v>350000</v>
      </c>
      <c r="H294" s="79">
        <v>52500</v>
      </c>
      <c r="I294" s="55">
        <v>0</v>
      </c>
      <c r="J294" s="29">
        <v>52500</v>
      </c>
      <c r="K294" s="29">
        <v>245000</v>
      </c>
      <c r="L294" s="36">
        <f t="shared" si="49"/>
        <v>245000</v>
      </c>
      <c r="M294" s="43">
        <f t="shared" si="50"/>
        <v>70</v>
      </c>
      <c r="N294" s="61">
        <f t="shared" si="45"/>
        <v>0</v>
      </c>
      <c r="O294" s="61">
        <f t="shared" si="46"/>
        <v>0</v>
      </c>
      <c r="P294" s="44">
        <f t="shared" si="51"/>
        <v>15</v>
      </c>
      <c r="Q294" s="74">
        <f t="shared" si="47"/>
        <v>0</v>
      </c>
      <c r="R294" s="44">
        <f t="shared" si="48"/>
        <v>15</v>
      </c>
      <c r="S294" s="43">
        <f t="shared" si="53"/>
        <v>30</v>
      </c>
      <c r="T294" s="69">
        <v>2099</v>
      </c>
      <c r="U294" s="67">
        <v>90</v>
      </c>
      <c r="V294" s="124">
        <f t="shared" si="52"/>
        <v>4.29</v>
      </c>
    </row>
    <row r="295" spans="1:22" ht="38.25" x14ac:dyDescent="0.25">
      <c r="A295" s="8">
        <v>288</v>
      </c>
      <c r="B295" s="49" t="s">
        <v>29</v>
      </c>
      <c r="C295" s="49" t="s">
        <v>445</v>
      </c>
      <c r="D295" s="50" t="s">
        <v>473</v>
      </c>
      <c r="E295" s="50">
        <v>2</v>
      </c>
      <c r="F295" s="51" t="s">
        <v>474</v>
      </c>
      <c r="G295" s="24">
        <v>450000</v>
      </c>
      <c r="H295" s="79">
        <v>67500</v>
      </c>
      <c r="I295" s="55">
        <v>0</v>
      </c>
      <c r="J295" s="29">
        <v>67500</v>
      </c>
      <c r="K295" s="29">
        <v>315000</v>
      </c>
      <c r="L295" s="36">
        <f t="shared" si="49"/>
        <v>315000</v>
      </c>
      <c r="M295" s="43">
        <f t="shared" si="50"/>
        <v>70</v>
      </c>
      <c r="N295" s="61">
        <f t="shared" si="45"/>
        <v>0</v>
      </c>
      <c r="O295" s="61">
        <f t="shared" si="46"/>
        <v>0</v>
      </c>
      <c r="P295" s="44">
        <f t="shared" si="51"/>
        <v>15</v>
      </c>
      <c r="Q295" s="74">
        <f t="shared" si="47"/>
        <v>0</v>
      </c>
      <c r="R295" s="44">
        <f t="shared" si="48"/>
        <v>15</v>
      </c>
      <c r="S295" s="43">
        <f t="shared" si="53"/>
        <v>30</v>
      </c>
      <c r="T295" s="69">
        <v>2099</v>
      </c>
      <c r="U295" s="67">
        <v>180</v>
      </c>
      <c r="V295" s="124">
        <f t="shared" si="52"/>
        <v>8.58</v>
      </c>
    </row>
    <row r="296" spans="1:22" ht="38.25" x14ac:dyDescent="0.25">
      <c r="A296" s="8">
        <v>289</v>
      </c>
      <c r="B296" s="49" t="s">
        <v>29</v>
      </c>
      <c r="C296" s="49" t="s">
        <v>445</v>
      </c>
      <c r="D296" s="50" t="s">
        <v>475</v>
      </c>
      <c r="E296" s="50">
        <v>2</v>
      </c>
      <c r="F296" s="51" t="s">
        <v>476</v>
      </c>
      <c r="G296" s="24">
        <v>300000</v>
      </c>
      <c r="H296" s="79">
        <v>45000</v>
      </c>
      <c r="I296" s="55">
        <v>0</v>
      </c>
      <c r="J296" s="29">
        <v>45000</v>
      </c>
      <c r="K296" s="29">
        <v>210000</v>
      </c>
      <c r="L296" s="36">
        <f t="shared" si="49"/>
        <v>210000</v>
      </c>
      <c r="M296" s="43">
        <f t="shared" si="50"/>
        <v>70</v>
      </c>
      <c r="N296" s="61">
        <f t="shared" si="45"/>
        <v>0</v>
      </c>
      <c r="O296" s="61">
        <f t="shared" si="46"/>
        <v>0</v>
      </c>
      <c r="P296" s="44">
        <f t="shared" si="51"/>
        <v>15</v>
      </c>
      <c r="Q296" s="74">
        <f t="shared" si="47"/>
        <v>0</v>
      </c>
      <c r="R296" s="44">
        <f t="shared" si="48"/>
        <v>15</v>
      </c>
      <c r="S296" s="43">
        <f t="shared" si="53"/>
        <v>30</v>
      </c>
      <c r="T296" s="69">
        <v>2099</v>
      </c>
      <c r="U296" s="67">
        <v>80</v>
      </c>
      <c r="V296" s="124">
        <f t="shared" si="52"/>
        <v>3.81</v>
      </c>
    </row>
    <row r="297" spans="1:22" ht="38.25" x14ac:dyDescent="0.25">
      <c r="A297" s="8">
        <v>290</v>
      </c>
      <c r="B297" s="49" t="s">
        <v>29</v>
      </c>
      <c r="C297" s="49" t="s">
        <v>445</v>
      </c>
      <c r="D297" s="50" t="s">
        <v>477</v>
      </c>
      <c r="E297" s="50">
        <v>2</v>
      </c>
      <c r="F297" s="51" t="s">
        <v>478</v>
      </c>
      <c r="G297" s="75">
        <v>555700</v>
      </c>
      <c r="H297" s="80">
        <v>27785</v>
      </c>
      <c r="I297" s="56">
        <v>0</v>
      </c>
      <c r="J297" s="46">
        <v>138925</v>
      </c>
      <c r="K297" s="46">
        <v>388990</v>
      </c>
      <c r="L297" s="36">
        <f t="shared" si="49"/>
        <v>388990</v>
      </c>
      <c r="M297" s="30">
        <f t="shared" si="50"/>
        <v>70</v>
      </c>
      <c r="N297" s="61">
        <v>0</v>
      </c>
      <c r="O297" s="61">
        <f t="shared" si="46"/>
        <v>0</v>
      </c>
      <c r="P297" s="44">
        <f t="shared" si="51"/>
        <v>5</v>
      </c>
      <c r="Q297" s="74">
        <f t="shared" si="47"/>
        <v>0</v>
      </c>
      <c r="R297" s="31">
        <f t="shared" si="48"/>
        <v>25</v>
      </c>
      <c r="S297" s="30">
        <f t="shared" si="53"/>
        <v>30</v>
      </c>
      <c r="T297" s="48">
        <v>2099</v>
      </c>
      <c r="U297" s="48">
        <v>120</v>
      </c>
      <c r="V297" s="125">
        <f t="shared" si="52"/>
        <v>5.72</v>
      </c>
    </row>
    <row r="298" spans="1:22" ht="38.25" x14ac:dyDescent="0.25">
      <c r="A298" s="8">
        <v>291</v>
      </c>
      <c r="B298" s="49" t="s">
        <v>29</v>
      </c>
      <c r="C298" s="49" t="s">
        <v>445</v>
      </c>
      <c r="D298" s="50" t="s">
        <v>477</v>
      </c>
      <c r="E298" s="50">
        <v>2</v>
      </c>
      <c r="F298" s="51" t="s">
        <v>479</v>
      </c>
      <c r="G298" s="75">
        <v>200000</v>
      </c>
      <c r="H298" s="80">
        <v>30000</v>
      </c>
      <c r="I298" s="56">
        <v>0</v>
      </c>
      <c r="J298" s="46">
        <v>30000</v>
      </c>
      <c r="K298" s="46">
        <v>140000</v>
      </c>
      <c r="L298" s="36">
        <f t="shared" si="49"/>
        <v>140000</v>
      </c>
      <c r="M298" s="30">
        <f t="shared" si="50"/>
        <v>70</v>
      </c>
      <c r="N298" s="61">
        <f t="shared" si="45"/>
        <v>0</v>
      </c>
      <c r="O298" s="61">
        <f t="shared" si="46"/>
        <v>0</v>
      </c>
      <c r="P298" s="44">
        <f t="shared" si="51"/>
        <v>15</v>
      </c>
      <c r="Q298" s="74">
        <f t="shared" si="47"/>
        <v>0</v>
      </c>
      <c r="R298" s="31">
        <f t="shared" si="48"/>
        <v>15</v>
      </c>
      <c r="S298" s="30">
        <f t="shared" si="53"/>
        <v>30</v>
      </c>
      <c r="T298" s="48">
        <v>2099</v>
      </c>
      <c r="U298" s="48">
        <v>180</v>
      </c>
      <c r="V298" s="125">
        <f t="shared" si="52"/>
        <v>8.58</v>
      </c>
    </row>
    <row r="299" spans="1:22" ht="38.25" x14ac:dyDescent="0.25">
      <c r="A299" s="8">
        <v>292</v>
      </c>
      <c r="B299" s="49" t="s">
        <v>29</v>
      </c>
      <c r="C299" s="49" t="s">
        <v>445</v>
      </c>
      <c r="D299" s="50" t="s">
        <v>477</v>
      </c>
      <c r="E299" s="50">
        <v>2</v>
      </c>
      <c r="F299" s="51" t="s">
        <v>480</v>
      </c>
      <c r="G299" s="75">
        <v>200000</v>
      </c>
      <c r="H299" s="80">
        <v>30000</v>
      </c>
      <c r="I299" s="56">
        <v>0</v>
      </c>
      <c r="J299" s="46">
        <v>30000</v>
      </c>
      <c r="K299" s="46">
        <v>140000</v>
      </c>
      <c r="L299" s="36">
        <f t="shared" si="49"/>
        <v>140000</v>
      </c>
      <c r="M299" s="30">
        <f t="shared" si="50"/>
        <v>70</v>
      </c>
      <c r="N299" s="61">
        <f t="shared" si="45"/>
        <v>0</v>
      </c>
      <c r="O299" s="61">
        <f t="shared" si="46"/>
        <v>0</v>
      </c>
      <c r="P299" s="44">
        <f t="shared" si="51"/>
        <v>15</v>
      </c>
      <c r="Q299" s="74">
        <f t="shared" si="47"/>
        <v>0</v>
      </c>
      <c r="R299" s="31">
        <f t="shared" si="48"/>
        <v>15</v>
      </c>
      <c r="S299" s="30">
        <f t="shared" si="53"/>
        <v>30</v>
      </c>
      <c r="T299" s="48">
        <v>2099</v>
      </c>
      <c r="U299" s="48">
        <v>120</v>
      </c>
      <c r="V299" s="125">
        <f t="shared" si="52"/>
        <v>5.72</v>
      </c>
    </row>
    <row r="300" spans="1:22" ht="38.25" x14ac:dyDescent="0.25">
      <c r="A300" s="8">
        <v>293</v>
      </c>
      <c r="B300" s="49" t="s">
        <v>29</v>
      </c>
      <c r="C300" s="49" t="s">
        <v>445</v>
      </c>
      <c r="D300" s="50" t="s">
        <v>481</v>
      </c>
      <c r="E300" s="50">
        <v>2</v>
      </c>
      <c r="F300" s="51" t="s">
        <v>482</v>
      </c>
      <c r="G300" s="75">
        <v>100000</v>
      </c>
      <c r="H300" s="80">
        <v>10000</v>
      </c>
      <c r="I300" s="56">
        <v>0</v>
      </c>
      <c r="J300" s="46">
        <v>20000</v>
      </c>
      <c r="K300" s="46">
        <v>70000</v>
      </c>
      <c r="L300" s="36">
        <f t="shared" si="49"/>
        <v>70000</v>
      </c>
      <c r="M300" s="30">
        <f t="shared" si="50"/>
        <v>70</v>
      </c>
      <c r="N300" s="61">
        <f t="shared" si="45"/>
        <v>0</v>
      </c>
      <c r="O300" s="61">
        <f t="shared" si="46"/>
        <v>0</v>
      </c>
      <c r="P300" s="44">
        <f t="shared" si="51"/>
        <v>10</v>
      </c>
      <c r="Q300" s="74">
        <f t="shared" si="47"/>
        <v>0</v>
      </c>
      <c r="R300" s="31">
        <f t="shared" si="48"/>
        <v>20</v>
      </c>
      <c r="S300" s="30">
        <f t="shared" si="53"/>
        <v>30</v>
      </c>
      <c r="T300" s="48">
        <v>2099</v>
      </c>
      <c r="U300" s="48">
        <v>400</v>
      </c>
      <c r="V300" s="125">
        <f t="shared" si="52"/>
        <v>19.059999999999999</v>
      </c>
    </row>
    <row r="301" spans="1:22" ht="38.25" x14ac:dyDescent="0.25">
      <c r="A301" s="8">
        <v>294</v>
      </c>
      <c r="B301" s="49" t="s">
        <v>29</v>
      </c>
      <c r="C301" s="49" t="s">
        <v>445</v>
      </c>
      <c r="D301" s="50" t="s">
        <v>481</v>
      </c>
      <c r="E301" s="50">
        <v>2</v>
      </c>
      <c r="F301" s="51" t="s">
        <v>483</v>
      </c>
      <c r="G301" s="75">
        <v>600000</v>
      </c>
      <c r="H301" s="80">
        <v>30000</v>
      </c>
      <c r="I301" s="56">
        <v>0</v>
      </c>
      <c r="J301" s="46">
        <v>150000</v>
      </c>
      <c r="K301" s="46">
        <v>420000</v>
      </c>
      <c r="L301" s="36">
        <f t="shared" si="49"/>
        <v>420000</v>
      </c>
      <c r="M301" s="30">
        <f t="shared" si="50"/>
        <v>70</v>
      </c>
      <c r="N301" s="61">
        <f t="shared" si="45"/>
        <v>0</v>
      </c>
      <c r="O301" s="61">
        <f t="shared" si="46"/>
        <v>0</v>
      </c>
      <c r="P301" s="44">
        <f t="shared" si="51"/>
        <v>5</v>
      </c>
      <c r="Q301" s="74">
        <f t="shared" si="47"/>
        <v>0</v>
      </c>
      <c r="R301" s="31">
        <f t="shared" si="48"/>
        <v>25</v>
      </c>
      <c r="S301" s="30">
        <f t="shared" si="53"/>
        <v>30</v>
      </c>
      <c r="T301" s="48">
        <v>2099</v>
      </c>
      <c r="U301" s="48">
        <v>90</v>
      </c>
      <c r="V301" s="125">
        <f t="shared" si="52"/>
        <v>4.29</v>
      </c>
    </row>
    <row r="302" spans="1:22" ht="38.25" x14ac:dyDescent="0.25">
      <c r="A302" s="8">
        <v>295</v>
      </c>
      <c r="B302" s="49" t="s">
        <v>29</v>
      </c>
      <c r="C302" s="49" t="s">
        <v>445</v>
      </c>
      <c r="D302" s="50" t="s">
        <v>484</v>
      </c>
      <c r="E302" s="50">
        <v>2</v>
      </c>
      <c r="F302" s="51" t="s">
        <v>485</v>
      </c>
      <c r="G302" s="75">
        <v>200000</v>
      </c>
      <c r="H302" s="80">
        <v>30000</v>
      </c>
      <c r="I302" s="56">
        <v>0</v>
      </c>
      <c r="J302" s="46">
        <v>30000</v>
      </c>
      <c r="K302" s="46">
        <v>140000</v>
      </c>
      <c r="L302" s="36">
        <f t="shared" si="49"/>
        <v>140000</v>
      </c>
      <c r="M302" s="30">
        <f t="shared" si="50"/>
        <v>70</v>
      </c>
      <c r="N302" s="61">
        <f t="shared" si="45"/>
        <v>0</v>
      </c>
      <c r="O302" s="61">
        <f t="shared" si="46"/>
        <v>0</v>
      </c>
      <c r="P302" s="44">
        <f t="shared" si="51"/>
        <v>15</v>
      </c>
      <c r="Q302" s="74">
        <f t="shared" si="47"/>
        <v>0</v>
      </c>
      <c r="R302" s="31">
        <f t="shared" si="48"/>
        <v>15</v>
      </c>
      <c r="S302" s="30">
        <f t="shared" si="53"/>
        <v>30</v>
      </c>
      <c r="T302" s="48">
        <v>2099</v>
      </c>
      <c r="U302" s="48">
        <v>200</v>
      </c>
      <c r="V302" s="125">
        <f t="shared" si="52"/>
        <v>9.5299999999999994</v>
      </c>
    </row>
    <row r="303" spans="1:22" ht="38.25" x14ac:dyDescent="0.25">
      <c r="A303" s="8">
        <v>296</v>
      </c>
      <c r="B303" s="49" t="s">
        <v>29</v>
      </c>
      <c r="C303" s="49" t="s">
        <v>445</v>
      </c>
      <c r="D303" s="50" t="s">
        <v>486</v>
      </c>
      <c r="E303" s="50">
        <v>2</v>
      </c>
      <c r="F303" s="51" t="s">
        <v>487</v>
      </c>
      <c r="G303" s="75">
        <v>400000</v>
      </c>
      <c r="H303" s="80">
        <v>20000</v>
      </c>
      <c r="I303" s="56">
        <v>0</v>
      </c>
      <c r="J303" s="46">
        <v>100000</v>
      </c>
      <c r="K303" s="46">
        <v>280000</v>
      </c>
      <c r="L303" s="36">
        <f t="shared" si="49"/>
        <v>280000</v>
      </c>
      <c r="M303" s="43">
        <f t="shared" si="50"/>
        <v>70</v>
      </c>
      <c r="N303" s="61">
        <f t="shared" si="45"/>
        <v>0</v>
      </c>
      <c r="O303" s="61">
        <f t="shared" si="46"/>
        <v>0</v>
      </c>
      <c r="P303" s="44">
        <f t="shared" si="51"/>
        <v>5</v>
      </c>
      <c r="Q303" s="74">
        <f t="shared" si="47"/>
        <v>0</v>
      </c>
      <c r="R303" s="31">
        <f t="shared" si="48"/>
        <v>25</v>
      </c>
      <c r="S303" s="30">
        <f t="shared" si="53"/>
        <v>30</v>
      </c>
      <c r="T303" s="48">
        <v>2099</v>
      </c>
      <c r="U303" s="48">
        <v>120</v>
      </c>
      <c r="V303" s="125">
        <f t="shared" si="52"/>
        <v>5.72</v>
      </c>
    </row>
    <row r="304" spans="1:22" ht="38.25" x14ac:dyDescent="0.25">
      <c r="A304" s="8">
        <v>297</v>
      </c>
      <c r="B304" s="49" t="s">
        <v>29</v>
      </c>
      <c r="C304" s="49" t="s">
        <v>445</v>
      </c>
      <c r="D304" s="50" t="s">
        <v>486</v>
      </c>
      <c r="E304" s="50">
        <v>2</v>
      </c>
      <c r="F304" s="51" t="s">
        <v>488</v>
      </c>
      <c r="G304" s="75">
        <v>250000</v>
      </c>
      <c r="H304" s="80">
        <v>37500</v>
      </c>
      <c r="I304" s="56">
        <v>0</v>
      </c>
      <c r="J304" s="46">
        <v>37500</v>
      </c>
      <c r="K304" s="46">
        <v>175000</v>
      </c>
      <c r="L304" s="36">
        <f t="shared" si="49"/>
        <v>175000</v>
      </c>
      <c r="M304" s="30">
        <f t="shared" si="50"/>
        <v>70</v>
      </c>
      <c r="N304" s="61">
        <f t="shared" si="45"/>
        <v>0</v>
      </c>
      <c r="O304" s="61">
        <f t="shared" si="46"/>
        <v>0</v>
      </c>
      <c r="P304" s="44">
        <f t="shared" si="51"/>
        <v>15</v>
      </c>
      <c r="Q304" s="74">
        <f t="shared" si="47"/>
        <v>0</v>
      </c>
      <c r="R304" s="31">
        <f t="shared" si="48"/>
        <v>15</v>
      </c>
      <c r="S304" s="30">
        <f t="shared" si="53"/>
        <v>30</v>
      </c>
      <c r="T304" s="48">
        <v>2099</v>
      </c>
      <c r="U304" s="48">
        <v>120</v>
      </c>
      <c r="V304" s="125">
        <f t="shared" si="52"/>
        <v>5.72</v>
      </c>
    </row>
    <row r="305" spans="1:22" ht="38.25" x14ac:dyDescent="0.25">
      <c r="A305" s="8">
        <v>298</v>
      </c>
      <c r="B305" s="49" t="s">
        <v>29</v>
      </c>
      <c r="C305" s="49" t="s">
        <v>445</v>
      </c>
      <c r="D305" s="50" t="s">
        <v>456</v>
      </c>
      <c r="E305" s="50">
        <v>2</v>
      </c>
      <c r="F305" s="51" t="s">
        <v>489</v>
      </c>
      <c r="G305" s="75">
        <v>548700</v>
      </c>
      <c r="H305" s="80">
        <v>27435</v>
      </c>
      <c r="I305" s="56">
        <v>0</v>
      </c>
      <c r="J305" s="46">
        <v>137175</v>
      </c>
      <c r="K305" s="46">
        <v>384090</v>
      </c>
      <c r="L305" s="36">
        <f t="shared" si="49"/>
        <v>384090</v>
      </c>
      <c r="M305" s="30">
        <f t="shared" si="50"/>
        <v>70</v>
      </c>
      <c r="N305" s="61">
        <f t="shared" si="45"/>
        <v>0</v>
      </c>
      <c r="O305" s="61">
        <f t="shared" si="46"/>
        <v>0</v>
      </c>
      <c r="P305" s="44">
        <f t="shared" si="51"/>
        <v>5</v>
      </c>
      <c r="Q305" s="74">
        <f t="shared" si="47"/>
        <v>0</v>
      </c>
      <c r="R305" s="31">
        <f t="shared" si="48"/>
        <v>25</v>
      </c>
      <c r="S305" s="30">
        <f t="shared" si="53"/>
        <v>30</v>
      </c>
      <c r="T305" s="48">
        <v>2099</v>
      </c>
      <c r="U305" s="48">
        <v>120</v>
      </c>
      <c r="V305" s="125">
        <f t="shared" si="52"/>
        <v>5.72</v>
      </c>
    </row>
    <row r="306" spans="1:22" s="119" customFormat="1" ht="38.25" x14ac:dyDescent="0.25">
      <c r="A306" s="8">
        <v>299</v>
      </c>
      <c r="B306" s="9" t="s">
        <v>29</v>
      </c>
      <c r="C306" s="9" t="s">
        <v>445</v>
      </c>
      <c r="D306" s="10" t="s">
        <v>491</v>
      </c>
      <c r="E306" s="10">
        <v>2</v>
      </c>
      <c r="F306" s="110" t="s">
        <v>492</v>
      </c>
      <c r="G306" s="115">
        <v>841800</v>
      </c>
      <c r="H306" s="116">
        <v>42090</v>
      </c>
      <c r="I306" s="116">
        <v>0</v>
      </c>
      <c r="J306" s="116">
        <v>210450</v>
      </c>
      <c r="K306" s="116">
        <v>589260</v>
      </c>
      <c r="L306" s="36">
        <f t="shared" si="49"/>
        <v>589260</v>
      </c>
      <c r="M306" s="30">
        <f t="shared" ref="M306:M307" si="54">ROUND(L306/G306*100,1)</f>
        <v>70</v>
      </c>
      <c r="N306" s="61">
        <f t="shared" ref="N306:N307" si="55">K306-L306</f>
        <v>0</v>
      </c>
      <c r="O306" s="61">
        <f t="shared" ref="O306:O307" si="56">G306-H306-I306-J306-L306</f>
        <v>0</v>
      </c>
      <c r="P306" s="44">
        <f t="shared" ref="P306:P307" si="57">ROUND(H306/G306*100,1)</f>
        <v>5</v>
      </c>
      <c r="Q306" s="74">
        <f t="shared" ref="Q306:Q307" si="58">ROUND(I306/G306*100,1)</f>
        <v>0</v>
      </c>
      <c r="R306" s="31">
        <f t="shared" ref="R306:R307" si="59">ROUND(J306/G306*100,1)</f>
        <v>25</v>
      </c>
      <c r="S306" s="30">
        <f t="shared" ref="S306:S307" si="60">ROUND(P306+Q306+R306,1)</f>
        <v>30</v>
      </c>
      <c r="T306" s="117">
        <v>2099</v>
      </c>
      <c r="U306" s="118">
        <v>120</v>
      </c>
      <c r="V306" s="125">
        <f t="shared" si="52"/>
        <v>5.72</v>
      </c>
    </row>
    <row r="307" spans="1:22" ht="38.25" x14ac:dyDescent="0.25">
      <c r="A307" s="8">
        <v>300</v>
      </c>
      <c r="B307" s="98" t="s">
        <v>29</v>
      </c>
      <c r="C307" s="9" t="s">
        <v>445</v>
      </c>
      <c r="D307" s="99" t="s">
        <v>493</v>
      </c>
      <c r="E307" s="99">
        <v>2</v>
      </c>
      <c r="F307" s="113" t="s">
        <v>494</v>
      </c>
      <c r="G307" s="100">
        <v>115000</v>
      </c>
      <c r="H307" s="101">
        <v>17250</v>
      </c>
      <c r="I307" s="101">
        <v>0</v>
      </c>
      <c r="J307" s="101">
        <v>17250</v>
      </c>
      <c r="K307" s="101">
        <v>80500</v>
      </c>
      <c r="L307" s="36">
        <f t="shared" si="49"/>
        <v>80500</v>
      </c>
      <c r="M307" s="30">
        <f t="shared" si="54"/>
        <v>70</v>
      </c>
      <c r="N307" s="61">
        <f t="shared" si="55"/>
        <v>0</v>
      </c>
      <c r="O307" s="61">
        <f t="shared" si="56"/>
        <v>0</v>
      </c>
      <c r="P307" s="44">
        <f t="shared" si="57"/>
        <v>15</v>
      </c>
      <c r="Q307" s="74">
        <f t="shared" si="58"/>
        <v>0</v>
      </c>
      <c r="R307" s="31">
        <f t="shared" si="59"/>
        <v>15</v>
      </c>
      <c r="S307" s="30">
        <f t="shared" si="60"/>
        <v>30</v>
      </c>
      <c r="T307" s="106">
        <v>2099</v>
      </c>
      <c r="U307" s="107">
        <v>180</v>
      </c>
      <c r="V307" s="125">
        <f t="shared" si="52"/>
        <v>8.58</v>
      </c>
    </row>
    <row r="308" spans="1:22" ht="38.25" x14ac:dyDescent="0.25">
      <c r="A308" s="8">
        <v>301</v>
      </c>
      <c r="B308" s="98" t="s">
        <v>29</v>
      </c>
      <c r="C308" s="9" t="s">
        <v>445</v>
      </c>
      <c r="D308" s="99" t="s">
        <v>495</v>
      </c>
      <c r="E308" s="99">
        <v>2</v>
      </c>
      <c r="F308" s="113" t="s">
        <v>496</v>
      </c>
      <c r="G308" s="100">
        <v>50000</v>
      </c>
      <c r="H308" s="101">
        <v>7500</v>
      </c>
      <c r="I308" s="101">
        <v>0</v>
      </c>
      <c r="J308" s="101">
        <v>7500</v>
      </c>
      <c r="K308" s="101">
        <v>35000</v>
      </c>
      <c r="L308" s="102">
        <f t="shared" si="49"/>
        <v>35000</v>
      </c>
      <c r="M308" s="103">
        <f t="shared" si="50"/>
        <v>70</v>
      </c>
      <c r="N308" s="104">
        <f t="shared" si="45"/>
        <v>0</v>
      </c>
      <c r="O308" s="104">
        <f t="shared" si="46"/>
        <v>0</v>
      </c>
      <c r="P308" s="105">
        <f t="shared" si="51"/>
        <v>15</v>
      </c>
      <c r="Q308" s="105">
        <f t="shared" si="47"/>
        <v>0</v>
      </c>
      <c r="R308" s="105">
        <f t="shared" si="48"/>
        <v>15</v>
      </c>
      <c r="S308" s="103">
        <f t="shared" si="53"/>
        <v>30</v>
      </c>
      <c r="T308" s="106">
        <v>2099</v>
      </c>
      <c r="U308" s="107">
        <v>120</v>
      </c>
      <c r="V308" s="125">
        <f t="shared" si="52"/>
        <v>5.72</v>
      </c>
    </row>
    <row r="309" spans="1:22" ht="38.25" x14ac:dyDescent="0.25">
      <c r="A309" s="8">
        <v>302</v>
      </c>
      <c r="B309" s="98" t="s">
        <v>29</v>
      </c>
      <c r="C309" s="9" t="s">
        <v>445</v>
      </c>
      <c r="D309" s="99" t="s">
        <v>495</v>
      </c>
      <c r="E309" s="99">
        <v>2</v>
      </c>
      <c r="F309" s="113" t="s">
        <v>497</v>
      </c>
      <c r="G309" s="100">
        <v>227300</v>
      </c>
      <c r="H309" s="101">
        <v>11365</v>
      </c>
      <c r="I309" s="101">
        <v>0</v>
      </c>
      <c r="J309" s="101">
        <v>56825</v>
      </c>
      <c r="K309" s="101">
        <v>159110</v>
      </c>
      <c r="L309" s="102">
        <f t="shared" si="49"/>
        <v>159110</v>
      </c>
      <c r="M309" s="103">
        <f t="shared" si="50"/>
        <v>70</v>
      </c>
      <c r="N309" s="104">
        <f t="shared" si="45"/>
        <v>0</v>
      </c>
      <c r="O309" s="104">
        <f t="shared" si="46"/>
        <v>0</v>
      </c>
      <c r="P309" s="105">
        <f t="shared" si="51"/>
        <v>5</v>
      </c>
      <c r="Q309" s="105">
        <f t="shared" si="47"/>
        <v>0</v>
      </c>
      <c r="R309" s="105">
        <f t="shared" si="48"/>
        <v>25</v>
      </c>
      <c r="S309" s="103">
        <f t="shared" si="53"/>
        <v>30</v>
      </c>
      <c r="T309" s="106">
        <v>2099</v>
      </c>
      <c r="U309" s="107">
        <v>120</v>
      </c>
      <c r="V309" s="126">
        <f t="shared" si="52"/>
        <v>5.72</v>
      </c>
    </row>
    <row r="310" spans="1:22" ht="38.25" x14ac:dyDescent="0.25">
      <c r="A310" s="8">
        <v>303</v>
      </c>
      <c r="B310" s="98" t="s">
        <v>29</v>
      </c>
      <c r="C310" s="9" t="s">
        <v>445</v>
      </c>
      <c r="D310" s="99" t="s">
        <v>498</v>
      </c>
      <c r="E310" s="99">
        <v>2</v>
      </c>
      <c r="F310" s="113" t="s">
        <v>499</v>
      </c>
      <c r="G310" s="100">
        <v>150000</v>
      </c>
      <c r="H310" s="101">
        <v>22500</v>
      </c>
      <c r="I310" s="101">
        <v>0</v>
      </c>
      <c r="J310" s="101">
        <v>22500</v>
      </c>
      <c r="K310" s="101">
        <v>105000</v>
      </c>
      <c r="L310" s="102">
        <f t="shared" si="49"/>
        <v>105000</v>
      </c>
      <c r="M310" s="103">
        <f t="shared" si="50"/>
        <v>70</v>
      </c>
      <c r="N310" s="104">
        <f t="shared" si="45"/>
        <v>0</v>
      </c>
      <c r="O310" s="104">
        <f t="shared" si="46"/>
        <v>0</v>
      </c>
      <c r="P310" s="105">
        <f t="shared" si="51"/>
        <v>15</v>
      </c>
      <c r="Q310" s="105">
        <f t="shared" si="47"/>
        <v>0</v>
      </c>
      <c r="R310" s="105">
        <f t="shared" si="48"/>
        <v>15</v>
      </c>
      <c r="S310" s="103">
        <f t="shared" si="53"/>
        <v>30</v>
      </c>
      <c r="T310" s="106">
        <v>2099</v>
      </c>
      <c r="U310" s="107">
        <v>120</v>
      </c>
      <c r="V310" s="126">
        <f t="shared" si="52"/>
        <v>5.72</v>
      </c>
    </row>
    <row r="311" spans="1:22" ht="38.25" x14ac:dyDescent="0.25">
      <c r="A311" s="8">
        <v>304</v>
      </c>
      <c r="B311" s="98" t="s">
        <v>29</v>
      </c>
      <c r="C311" s="9" t="s">
        <v>445</v>
      </c>
      <c r="D311" s="99" t="s">
        <v>500</v>
      </c>
      <c r="E311" s="99">
        <v>2</v>
      </c>
      <c r="F311" s="113" t="s">
        <v>501</v>
      </c>
      <c r="G311" s="100">
        <v>161900</v>
      </c>
      <c r="H311" s="101">
        <v>8095</v>
      </c>
      <c r="I311" s="101">
        <v>0</v>
      </c>
      <c r="J311" s="101">
        <v>40475</v>
      </c>
      <c r="K311" s="101">
        <v>113330</v>
      </c>
      <c r="L311" s="102">
        <f t="shared" si="49"/>
        <v>113330</v>
      </c>
      <c r="M311" s="103">
        <f t="shared" si="50"/>
        <v>70</v>
      </c>
      <c r="N311" s="104">
        <f t="shared" si="45"/>
        <v>0</v>
      </c>
      <c r="O311" s="104">
        <f t="shared" si="46"/>
        <v>0</v>
      </c>
      <c r="P311" s="105">
        <f t="shared" si="51"/>
        <v>5</v>
      </c>
      <c r="Q311" s="105">
        <f t="shared" si="47"/>
        <v>0</v>
      </c>
      <c r="R311" s="105">
        <f t="shared" si="48"/>
        <v>25</v>
      </c>
      <c r="S311" s="103">
        <f t="shared" si="53"/>
        <v>30</v>
      </c>
      <c r="T311" s="106">
        <v>2099</v>
      </c>
      <c r="U311" s="107">
        <v>100</v>
      </c>
      <c r="V311" s="126">
        <f t="shared" si="52"/>
        <v>4.76</v>
      </c>
    </row>
    <row r="312" spans="1:22" ht="38.25" x14ac:dyDescent="0.25">
      <c r="A312" s="8">
        <v>305</v>
      </c>
      <c r="B312" s="98" t="s">
        <v>29</v>
      </c>
      <c r="C312" s="9" t="s">
        <v>445</v>
      </c>
      <c r="D312" s="99" t="s">
        <v>500</v>
      </c>
      <c r="E312" s="99">
        <v>2</v>
      </c>
      <c r="F312" s="113" t="s">
        <v>502</v>
      </c>
      <c r="G312" s="100">
        <v>115000</v>
      </c>
      <c r="H312" s="101">
        <v>17250</v>
      </c>
      <c r="I312" s="101">
        <v>0</v>
      </c>
      <c r="J312" s="101">
        <v>17250</v>
      </c>
      <c r="K312" s="101">
        <v>80500</v>
      </c>
      <c r="L312" s="102">
        <f t="shared" si="49"/>
        <v>80500</v>
      </c>
      <c r="M312" s="103">
        <f t="shared" si="50"/>
        <v>70</v>
      </c>
      <c r="N312" s="104">
        <f t="shared" si="45"/>
        <v>0</v>
      </c>
      <c r="O312" s="104">
        <f t="shared" si="46"/>
        <v>0</v>
      </c>
      <c r="P312" s="105">
        <f t="shared" si="51"/>
        <v>15</v>
      </c>
      <c r="Q312" s="105">
        <f t="shared" si="47"/>
        <v>0</v>
      </c>
      <c r="R312" s="105">
        <f t="shared" si="48"/>
        <v>15</v>
      </c>
      <c r="S312" s="103">
        <f t="shared" si="53"/>
        <v>30</v>
      </c>
      <c r="T312" s="106">
        <v>2099</v>
      </c>
      <c r="U312" s="107">
        <v>180</v>
      </c>
      <c r="V312" s="126">
        <f t="shared" si="52"/>
        <v>8.58</v>
      </c>
    </row>
    <row r="313" spans="1:22" ht="38.25" x14ac:dyDescent="0.25">
      <c r="A313" s="8">
        <v>306</v>
      </c>
      <c r="B313" s="98" t="s">
        <v>29</v>
      </c>
      <c r="C313" s="9" t="s">
        <v>445</v>
      </c>
      <c r="D313" s="99" t="s">
        <v>504</v>
      </c>
      <c r="E313" s="99">
        <v>2</v>
      </c>
      <c r="F313" s="113" t="s">
        <v>505</v>
      </c>
      <c r="G313" s="100">
        <v>1500000</v>
      </c>
      <c r="H313" s="101">
        <v>75000</v>
      </c>
      <c r="I313" s="101">
        <v>0</v>
      </c>
      <c r="J313" s="101">
        <v>375000</v>
      </c>
      <c r="K313" s="101">
        <v>1050000</v>
      </c>
      <c r="L313" s="102">
        <f t="shared" si="49"/>
        <v>1050000</v>
      </c>
      <c r="M313" s="103">
        <f t="shared" si="50"/>
        <v>70</v>
      </c>
      <c r="N313" s="104">
        <f t="shared" si="45"/>
        <v>0</v>
      </c>
      <c r="O313" s="104">
        <f t="shared" si="46"/>
        <v>0</v>
      </c>
      <c r="P313" s="105">
        <f t="shared" si="51"/>
        <v>5</v>
      </c>
      <c r="Q313" s="105">
        <f t="shared" si="47"/>
        <v>0</v>
      </c>
      <c r="R313" s="105">
        <f t="shared" si="48"/>
        <v>25</v>
      </c>
      <c r="S313" s="103">
        <f t="shared" si="53"/>
        <v>30</v>
      </c>
      <c r="T313" s="106">
        <v>2099</v>
      </c>
      <c r="U313" s="107">
        <v>450</v>
      </c>
      <c r="V313" s="126">
        <f t="shared" si="52"/>
        <v>21.44</v>
      </c>
    </row>
    <row r="314" spans="1:22" ht="38.25" x14ac:dyDescent="0.25">
      <c r="A314" s="8">
        <v>307</v>
      </c>
      <c r="B314" s="98" t="s">
        <v>29</v>
      </c>
      <c r="C314" s="9" t="s">
        <v>445</v>
      </c>
      <c r="D314" s="99" t="s">
        <v>506</v>
      </c>
      <c r="E314" s="99">
        <v>2</v>
      </c>
      <c r="F314" s="113" t="s">
        <v>507</v>
      </c>
      <c r="G314" s="100">
        <v>308000</v>
      </c>
      <c r="H314" s="101">
        <v>15400</v>
      </c>
      <c r="I314" s="101">
        <v>0</v>
      </c>
      <c r="J314" s="101">
        <v>77000</v>
      </c>
      <c r="K314" s="101">
        <v>215600</v>
      </c>
      <c r="L314" s="102">
        <f t="shared" si="49"/>
        <v>215600</v>
      </c>
      <c r="M314" s="103">
        <f t="shared" si="50"/>
        <v>70</v>
      </c>
      <c r="N314" s="104">
        <f t="shared" si="45"/>
        <v>0</v>
      </c>
      <c r="O314" s="104">
        <f t="shared" si="46"/>
        <v>0</v>
      </c>
      <c r="P314" s="105">
        <f t="shared" si="51"/>
        <v>5</v>
      </c>
      <c r="Q314" s="105">
        <f t="shared" si="47"/>
        <v>0</v>
      </c>
      <c r="R314" s="105">
        <f t="shared" si="48"/>
        <v>25</v>
      </c>
      <c r="S314" s="103">
        <f t="shared" si="53"/>
        <v>30</v>
      </c>
      <c r="T314" s="106">
        <v>2099</v>
      </c>
      <c r="U314" s="107">
        <v>79</v>
      </c>
      <c r="V314" s="126">
        <f t="shared" si="52"/>
        <v>3.76</v>
      </c>
    </row>
    <row r="315" spans="1:22" ht="38.25" x14ac:dyDescent="0.25">
      <c r="A315" s="8">
        <v>308</v>
      </c>
      <c r="B315" s="98" t="s">
        <v>29</v>
      </c>
      <c r="C315" s="9" t="s">
        <v>445</v>
      </c>
      <c r="D315" s="99" t="s">
        <v>508</v>
      </c>
      <c r="E315" s="99">
        <v>2</v>
      </c>
      <c r="F315" s="113" t="s">
        <v>509</v>
      </c>
      <c r="G315" s="100">
        <v>1200000</v>
      </c>
      <c r="H315" s="101">
        <v>60000</v>
      </c>
      <c r="I315" s="101">
        <v>0</v>
      </c>
      <c r="J315" s="101">
        <v>300000</v>
      </c>
      <c r="K315" s="101">
        <v>840000</v>
      </c>
      <c r="L315" s="102">
        <f t="shared" si="49"/>
        <v>840000</v>
      </c>
      <c r="M315" s="103">
        <f t="shared" si="50"/>
        <v>70</v>
      </c>
      <c r="N315" s="104">
        <f t="shared" si="45"/>
        <v>0</v>
      </c>
      <c r="O315" s="104">
        <f t="shared" si="46"/>
        <v>0</v>
      </c>
      <c r="P315" s="105">
        <f t="shared" si="51"/>
        <v>5</v>
      </c>
      <c r="Q315" s="105">
        <f t="shared" si="47"/>
        <v>0</v>
      </c>
      <c r="R315" s="105">
        <f t="shared" si="48"/>
        <v>25</v>
      </c>
      <c r="S315" s="103">
        <f t="shared" si="53"/>
        <v>30</v>
      </c>
      <c r="T315" s="106">
        <v>2099</v>
      </c>
      <c r="U315" s="107">
        <v>280</v>
      </c>
      <c r="V315" s="126">
        <f t="shared" si="52"/>
        <v>13.34</v>
      </c>
    </row>
    <row r="316" spans="1:22" ht="38.25" x14ac:dyDescent="0.25">
      <c r="A316" s="8">
        <v>309</v>
      </c>
      <c r="B316" s="98" t="s">
        <v>29</v>
      </c>
      <c r="C316" s="9" t="s">
        <v>445</v>
      </c>
      <c r="D316" s="99" t="s">
        <v>510</v>
      </c>
      <c r="E316" s="99">
        <v>2</v>
      </c>
      <c r="F316" s="113" t="s">
        <v>511</v>
      </c>
      <c r="G316" s="100">
        <v>500000</v>
      </c>
      <c r="H316" s="101">
        <v>75000</v>
      </c>
      <c r="I316" s="101">
        <v>0</v>
      </c>
      <c r="J316" s="101">
        <v>75000</v>
      </c>
      <c r="K316" s="101">
        <v>350000</v>
      </c>
      <c r="L316" s="102">
        <f t="shared" si="49"/>
        <v>350000</v>
      </c>
      <c r="M316" s="103">
        <f t="shared" si="50"/>
        <v>70</v>
      </c>
      <c r="N316" s="104">
        <f t="shared" si="45"/>
        <v>0</v>
      </c>
      <c r="O316" s="104">
        <f t="shared" si="46"/>
        <v>0</v>
      </c>
      <c r="P316" s="105">
        <f t="shared" si="51"/>
        <v>15</v>
      </c>
      <c r="Q316" s="105">
        <f t="shared" si="47"/>
        <v>0</v>
      </c>
      <c r="R316" s="105">
        <f t="shared" si="48"/>
        <v>15</v>
      </c>
      <c r="S316" s="103">
        <f t="shared" si="53"/>
        <v>30</v>
      </c>
      <c r="T316" s="106">
        <v>2099</v>
      </c>
      <c r="U316" s="107">
        <v>75</v>
      </c>
      <c r="V316" s="126">
        <f t="shared" si="52"/>
        <v>3.57</v>
      </c>
    </row>
    <row r="317" spans="1:22" ht="51" x14ac:dyDescent="0.25">
      <c r="A317" s="8">
        <v>310</v>
      </c>
      <c r="B317" s="98" t="s">
        <v>29</v>
      </c>
      <c r="C317" s="9" t="s">
        <v>445</v>
      </c>
      <c r="D317" s="19" t="s">
        <v>504</v>
      </c>
      <c r="E317" s="19">
        <v>2</v>
      </c>
      <c r="F317" s="111" t="s">
        <v>512</v>
      </c>
      <c r="G317" s="100">
        <v>1500000</v>
      </c>
      <c r="H317" s="101">
        <v>75000</v>
      </c>
      <c r="I317" s="101">
        <v>0</v>
      </c>
      <c r="J317" s="101">
        <v>375000</v>
      </c>
      <c r="K317" s="101">
        <v>1050000</v>
      </c>
      <c r="L317" s="102">
        <f t="shared" si="49"/>
        <v>1050000</v>
      </c>
      <c r="M317" s="103">
        <f t="shared" si="50"/>
        <v>70</v>
      </c>
      <c r="N317" s="104">
        <f t="shared" si="45"/>
        <v>0</v>
      </c>
      <c r="O317" s="104">
        <f t="shared" si="46"/>
        <v>0</v>
      </c>
      <c r="P317" s="105">
        <f t="shared" si="51"/>
        <v>5</v>
      </c>
      <c r="Q317" s="105">
        <f t="shared" si="47"/>
        <v>0</v>
      </c>
      <c r="R317" s="105">
        <f t="shared" si="48"/>
        <v>25</v>
      </c>
      <c r="S317" s="103">
        <f t="shared" si="53"/>
        <v>30</v>
      </c>
      <c r="T317" s="106">
        <v>2099</v>
      </c>
      <c r="U317" s="107">
        <v>951</v>
      </c>
      <c r="V317" s="126">
        <f t="shared" si="52"/>
        <v>45.31</v>
      </c>
    </row>
    <row r="318" spans="1:22" ht="38.25" x14ac:dyDescent="0.25">
      <c r="A318" s="8">
        <v>311</v>
      </c>
      <c r="B318" s="98" t="s">
        <v>29</v>
      </c>
      <c r="C318" s="9" t="s">
        <v>445</v>
      </c>
      <c r="D318" s="99" t="s">
        <v>504</v>
      </c>
      <c r="E318" s="99">
        <v>2</v>
      </c>
      <c r="F318" s="113" t="s">
        <v>513</v>
      </c>
      <c r="G318" s="100">
        <v>1500000</v>
      </c>
      <c r="H318" s="101">
        <v>75000</v>
      </c>
      <c r="I318" s="101">
        <v>0</v>
      </c>
      <c r="J318" s="101">
        <v>375000</v>
      </c>
      <c r="K318" s="101">
        <v>1050000</v>
      </c>
      <c r="L318" s="102">
        <f t="shared" si="49"/>
        <v>1050000</v>
      </c>
      <c r="M318" s="103">
        <f t="shared" si="50"/>
        <v>70</v>
      </c>
      <c r="N318" s="104">
        <f t="shared" si="45"/>
        <v>0</v>
      </c>
      <c r="O318" s="104">
        <f t="shared" si="46"/>
        <v>0</v>
      </c>
      <c r="P318" s="105">
        <f t="shared" si="51"/>
        <v>5</v>
      </c>
      <c r="Q318" s="105">
        <f t="shared" si="47"/>
        <v>0</v>
      </c>
      <c r="R318" s="105">
        <f t="shared" si="48"/>
        <v>25</v>
      </c>
      <c r="S318" s="103">
        <f t="shared" si="53"/>
        <v>30</v>
      </c>
      <c r="T318" s="106">
        <v>2099</v>
      </c>
      <c r="U318" s="107">
        <v>450</v>
      </c>
      <c r="V318" s="126">
        <f t="shared" si="52"/>
        <v>21.44</v>
      </c>
    </row>
    <row r="319" spans="1:22" ht="38.25" x14ac:dyDescent="0.25">
      <c r="A319" s="8">
        <v>312</v>
      </c>
      <c r="B319" s="98" t="s">
        <v>29</v>
      </c>
      <c r="C319" s="9" t="s">
        <v>445</v>
      </c>
      <c r="D319" s="99" t="s">
        <v>514</v>
      </c>
      <c r="E319" s="99">
        <v>2</v>
      </c>
      <c r="F319" s="113" t="s">
        <v>570</v>
      </c>
      <c r="G319" s="100">
        <v>405970</v>
      </c>
      <c r="H319" s="101">
        <v>60895.5</v>
      </c>
      <c r="I319" s="101">
        <v>0</v>
      </c>
      <c r="J319" s="101">
        <v>60895.5</v>
      </c>
      <c r="K319" s="101">
        <v>284179</v>
      </c>
      <c r="L319" s="102">
        <f t="shared" si="49"/>
        <v>284179</v>
      </c>
      <c r="M319" s="103">
        <f t="shared" si="50"/>
        <v>70</v>
      </c>
      <c r="N319" s="104">
        <f t="shared" si="45"/>
        <v>0</v>
      </c>
      <c r="O319" s="104">
        <f t="shared" si="46"/>
        <v>0</v>
      </c>
      <c r="P319" s="105">
        <f t="shared" si="51"/>
        <v>15</v>
      </c>
      <c r="Q319" s="105">
        <f t="shared" si="47"/>
        <v>0</v>
      </c>
      <c r="R319" s="105">
        <f t="shared" si="48"/>
        <v>15</v>
      </c>
      <c r="S319" s="103">
        <f t="shared" si="53"/>
        <v>30</v>
      </c>
      <c r="T319" s="106">
        <v>2099</v>
      </c>
      <c r="U319" s="107">
        <v>90</v>
      </c>
      <c r="V319" s="126">
        <f t="shared" si="52"/>
        <v>4.29</v>
      </c>
    </row>
    <row r="320" spans="1:22" ht="38.25" x14ac:dyDescent="0.25">
      <c r="A320" s="8">
        <v>313</v>
      </c>
      <c r="B320" s="98" t="s">
        <v>29</v>
      </c>
      <c r="C320" s="9" t="s">
        <v>445</v>
      </c>
      <c r="D320" s="99" t="s">
        <v>515</v>
      </c>
      <c r="E320" s="99">
        <v>2</v>
      </c>
      <c r="F320" s="113" t="s">
        <v>571</v>
      </c>
      <c r="G320" s="100">
        <v>1500000</v>
      </c>
      <c r="H320" s="101">
        <v>225000</v>
      </c>
      <c r="I320" s="101">
        <v>0</v>
      </c>
      <c r="J320" s="101">
        <v>225000</v>
      </c>
      <c r="K320" s="101">
        <v>1050000</v>
      </c>
      <c r="L320" s="102">
        <f t="shared" si="49"/>
        <v>1050000</v>
      </c>
      <c r="M320" s="103">
        <f t="shared" si="50"/>
        <v>70</v>
      </c>
      <c r="N320" s="104">
        <f t="shared" si="45"/>
        <v>0</v>
      </c>
      <c r="O320" s="104">
        <f t="shared" si="46"/>
        <v>0</v>
      </c>
      <c r="P320" s="105">
        <f t="shared" si="51"/>
        <v>15</v>
      </c>
      <c r="Q320" s="105">
        <f t="shared" si="47"/>
        <v>0</v>
      </c>
      <c r="R320" s="105">
        <f t="shared" si="48"/>
        <v>15</v>
      </c>
      <c r="S320" s="103">
        <f t="shared" si="53"/>
        <v>30</v>
      </c>
      <c r="T320" s="106">
        <v>2099</v>
      </c>
      <c r="U320" s="107">
        <v>65</v>
      </c>
      <c r="V320" s="126">
        <f t="shared" si="52"/>
        <v>3.1</v>
      </c>
    </row>
    <row r="321" spans="1:22" ht="38.25" x14ac:dyDescent="0.25">
      <c r="A321" s="8">
        <v>314</v>
      </c>
      <c r="B321" s="98" t="s">
        <v>29</v>
      </c>
      <c r="C321" s="9" t="s">
        <v>445</v>
      </c>
      <c r="D321" s="99" t="s">
        <v>515</v>
      </c>
      <c r="E321" s="99">
        <v>2</v>
      </c>
      <c r="F321" s="113" t="s">
        <v>571</v>
      </c>
      <c r="G321" s="100">
        <v>1500000</v>
      </c>
      <c r="H321" s="101">
        <v>225000</v>
      </c>
      <c r="I321" s="101">
        <v>0</v>
      </c>
      <c r="J321" s="101">
        <v>225000</v>
      </c>
      <c r="K321" s="101">
        <v>1050000</v>
      </c>
      <c r="L321" s="102">
        <f t="shared" si="49"/>
        <v>1050000</v>
      </c>
      <c r="M321" s="103">
        <f t="shared" si="50"/>
        <v>70</v>
      </c>
      <c r="N321" s="104">
        <f t="shared" ref="N321:N322" si="61">K321-L321</f>
        <v>0</v>
      </c>
      <c r="O321" s="104">
        <f t="shared" ref="O321:O322" si="62">G321-H321-I321-J321-L321</f>
        <v>0</v>
      </c>
      <c r="P321" s="105">
        <f t="shared" si="51"/>
        <v>15</v>
      </c>
      <c r="Q321" s="105">
        <f t="shared" ref="Q321:Q322" si="63">ROUND(I321/G321*100,1)</f>
        <v>0</v>
      </c>
      <c r="R321" s="105">
        <f t="shared" ref="R321:R322" si="64">ROUND(J321/G321*100,1)</f>
        <v>15</v>
      </c>
      <c r="S321" s="103">
        <f t="shared" si="53"/>
        <v>30</v>
      </c>
      <c r="T321" s="106">
        <v>2099</v>
      </c>
      <c r="U321" s="107">
        <v>70</v>
      </c>
      <c r="V321" s="126">
        <f t="shared" si="52"/>
        <v>3.33</v>
      </c>
    </row>
    <row r="322" spans="1:22" ht="51" x14ac:dyDescent="0.25">
      <c r="A322" s="8">
        <v>315</v>
      </c>
      <c r="B322" s="98" t="s">
        <v>29</v>
      </c>
      <c r="C322" s="9" t="s">
        <v>445</v>
      </c>
      <c r="D322" s="99" t="s">
        <v>503</v>
      </c>
      <c r="E322" s="99">
        <v>2</v>
      </c>
      <c r="F322" s="113" t="s">
        <v>516</v>
      </c>
      <c r="G322" s="100">
        <v>1200000</v>
      </c>
      <c r="H322" s="101">
        <v>180000</v>
      </c>
      <c r="I322" s="101">
        <v>0</v>
      </c>
      <c r="J322" s="101">
        <v>180000</v>
      </c>
      <c r="K322" s="101">
        <v>840000</v>
      </c>
      <c r="L322" s="102">
        <f t="shared" ref="L322" si="65">ROUND(MIN(3000000,IF(E322=1,G322*0.7,MIN(1500000,IF(E322=2,G322*0.7,0)))),2)</f>
        <v>840000</v>
      </c>
      <c r="M322" s="103">
        <f t="shared" ref="M322" si="66">ROUND(L322/G322*100,1)</f>
        <v>70</v>
      </c>
      <c r="N322" s="104">
        <f t="shared" si="61"/>
        <v>0</v>
      </c>
      <c r="O322" s="104">
        <f t="shared" si="62"/>
        <v>0</v>
      </c>
      <c r="P322" s="105">
        <f t="shared" ref="P322" si="67">ROUND(H322/G322*100,1)</f>
        <v>15</v>
      </c>
      <c r="Q322" s="105">
        <f t="shared" si="63"/>
        <v>0</v>
      </c>
      <c r="R322" s="105">
        <f t="shared" si="64"/>
        <v>15</v>
      </c>
      <c r="S322" s="103">
        <f t="shared" si="53"/>
        <v>30</v>
      </c>
      <c r="T322" s="106">
        <v>2099</v>
      </c>
      <c r="U322" s="107">
        <v>220</v>
      </c>
      <c r="V322" s="126">
        <f t="shared" ref="V322" si="68">ROUND(U322/T322*100,2)</f>
        <v>10.48</v>
      </c>
    </row>
    <row r="323" spans="1:22" ht="63.75" x14ac:dyDescent="0.25">
      <c r="A323" s="8">
        <v>316</v>
      </c>
      <c r="B323" s="98" t="s">
        <v>29</v>
      </c>
      <c r="C323" s="9" t="s">
        <v>517</v>
      </c>
      <c r="D323" s="99" t="s">
        <v>518</v>
      </c>
      <c r="E323" s="99">
        <v>2</v>
      </c>
      <c r="F323" s="113" t="s">
        <v>519</v>
      </c>
      <c r="G323" s="75">
        <v>400000</v>
      </c>
      <c r="H323" s="80">
        <v>24000</v>
      </c>
      <c r="I323" s="56">
        <v>0</v>
      </c>
      <c r="J323" s="46">
        <v>96000</v>
      </c>
      <c r="K323" s="46">
        <v>280000</v>
      </c>
      <c r="L323" s="36">
        <f t="shared" ref="L323:L329" si="69">ROUND(MIN(3000000,IF(E323=1,G323*0.7,MIN(1500000,IF(E323=2,G323*0.7,0)))),2)</f>
        <v>280000</v>
      </c>
      <c r="M323" s="30">
        <f t="shared" ref="M323:M329" si="70">ROUND(L323/G323*100,1)</f>
        <v>70</v>
      </c>
      <c r="N323" s="61">
        <f t="shared" ref="N323:N329" si="71">K323-L323</f>
        <v>0</v>
      </c>
      <c r="O323" s="61">
        <f t="shared" ref="O323:O329" si="72">G323-H323-I323-J323-L323</f>
        <v>0</v>
      </c>
      <c r="P323" s="44">
        <f t="shared" ref="P323:P329" si="73">ROUND(H323/G323*100,1)</f>
        <v>6</v>
      </c>
      <c r="Q323" s="74">
        <f t="shared" ref="Q323:Q329" si="74">ROUND(I323/G323*100,1)</f>
        <v>0</v>
      </c>
      <c r="R323" s="31">
        <f t="shared" ref="R323:R329" si="75">ROUND(J323/G323*100,1)</f>
        <v>24</v>
      </c>
      <c r="S323" s="30">
        <f t="shared" si="53"/>
        <v>30</v>
      </c>
      <c r="T323" s="48">
        <v>2304</v>
      </c>
      <c r="U323" s="48">
        <v>1260</v>
      </c>
      <c r="V323" s="125">
        <f t="shared" ref="V323:V329" si="76">ROUND(U323/T323*100,2)</f>
        <v>54.69</v>
      </c>
    </row>
    <row r="324" spans="1:22" ht="63.75" x14ac:dyDescent="0.25">
      <c r="A324" s="8">
        <v>317</v>
      </c>
      <c r="B324" s="98" t="s">
        <v>29</v>
      </c>
      <c r="C324" s="9" t="s">
        <v>517</v>
      </c>
      <c r="D324" s="99" t="s">
        <v>520</v>
      </c>
      <c r="E324" s="99">
        <v>2</v>
      </c>
      <c r="F324" s="113" t="s">
        <v>521</v>
      </c>
      <c r="G324" s="75">
        <v>90000</v>
      </c>
      <c r="H324" s="80">
        <v>5400</v>
      </c>
      <c r="I324" s="56">
        <v>0</v>
      </c>
      <c r="J324" s="46">
        <v>21600</v>
      </c>
      <c r="K324" s="46">
        <v>63000</v>
      </c>
      <c r="L324" s="36">
        <f t="shared" si="69"/>
        <v>63000</v>
      </c>
      <c r="M324" s="30">
        <f t="shared" si="70"/>
        <v>70</v>
      </c>
      <c r="N324" s="61">
        <f t="shared" si="71"/>
        <v>0</v>
      </c>
      <c r="O324" s="61">
        <f t="shared" si="72"/>
        <v>0</v>
      </c>
      <c r="P324" s="44">
        <f t="shared" si="73"/>
        <v>6</v>
      </c>
      <c r="Q324" s="74">
        <f t="shared" si="74"/>
        <v>0</v>
      </c>
      <c r="R324" s="31">
        <f t="shared" si="75"/>
        <v>24</v>
      </c>
      <c r="S324" s="30">
        <f t="shared" ref="S324:S330" si="77">ROUND(P324+Q324+R324,1)</f>
        <v>30</v>
      </c>
      <c r="T324" s="48">
        <v>2304</v>
      </c>
      <c r="U324" s="48">
        <v>45</v>
      </c>
      <c r="V324" s="125">
        <f t="shared" si="76"/>
        <v>1.95</v>
      </c>
    </row>
    <row r="325" spans="1:22" ht="63.75" x14ac:dyDescent="0.25">
      <c r="A325" s="8">
        <v>318</v>
      </c>
      <c r="B325" s="98" t="s">
        <v>29</v>
      </c>
      <c r="C325" s="9" t="s">
        <v>517</v>
      </c>
      <c r="D325" s="99" t="s">
        <v>522</v>
      </c>
      <c r="E325" s="99">
        <v>2</v>
      </c>
      <c r="F325" s="113" t="s">
        <v>523</v>
      </c>
      <c r="G325" s="75">
        <v>364000</v>
      </c>
      <c r="H325" s="80">
        <v>22000</v>
      </c>
      <c r="I325" s="56">
        <v>0</v>
      </c>
      <c r="J325" s="46">
        <v>87200</v>
      </c>
      <c r="K325" s="46">
        <v>254800</v>
      </c>
      <c r="L325" s="36">
        <f t="shared" si="69"/>
        <v>254800</v>
      </c>
      <c r="M325" s="30">
        <f t="shared" si="70"/>
        <v>70</v>
      </c>
      <c r="N325" s="61">
        <f t="shared" si="71"/>
        <v>0</v>
      </c>
      <c r="O325" s="61">
        <f t="shared" si="72"/>
        <v>0</v>
      </c>
      <c r="P325" s="44">
        <f t="shared" si="73"/>
        <v>6</v>
      </c>
      <c r="Q325" s="74">
        <f t="shared" si="74"/>
        <v>0</v>
      </c>
      <c r="R325" s="31">
        <f t="shared" si="75"/>
        <v>24</v>
      </c>
      <c r="S325" s="30">
        <f t="shared" si="77"/>
        <v>30</v>
      </c>
      <c r="T325" s="48">
        <v>2304</v>
      </c>
      <c r="U325" s="48">
        <v>40</v>
      </c>
      <c r="V325" s="125">
        <f t="shared" si="76"/>
        <v>1.74</v>
      </c>
    </row>
    <row r="326" spans="1:22" ht="51" x14ac:dyDescent="0.25">
      <c r="A326" s="8">
        <v>319</v>
      </c>
      <c r="B326" s="98" t="s">
        <v>29</v>
      </c>
      <c r="C326" s="9" t="s">
        <v>517</v>
      </c>
      <c r="D326" s="99" t="s">
        <v>524</v>
      </c>
      <c r="E326" s="99">
        <v>2</v>
      </c>
      <c r="F326" s="113" t="s">
        <v>525</v>
      </c>
      <c r="G326" s="75">
        <v>552000</v>
      </c>
      <c r="H326" s="80">
        <v>33120</v>
      </c>
      <c r="I326" s="56">
        <v>0</v>
      </c>
      <c r="J326" s="56">
        <v>132480</v>
      </c>
      <c r="K326" s="46">
        <v>386400</v>
      </c>
      <c r="L326" s="36">
        <f t="shared" si="69"/>
        <v>386400</v>
      </c>
      <c r="M326" s="43">
        <f t="shared" si="70"/>
        <v>70</v>
      </c>
      <c r="N326" s="61">
        <f t="shared" si="71"/>
        <v>0</v>
      </c>
      <c r="O326" s="61">
        <f t="shared" si="72"/>
        <v>0</v>
      </c>
      <c r="P326" s="44">
        <f t="shared" si="73"/>
        <v>6</v>
      </c>
      <c r="Q326" s="74">
        <f t="shared" si="74"/>
        <v>0</v>
      </c>
      <c r="R326" s="31">
        <f t="shared" si="75"/>
        <v>24</v>
      </c>
      <c r="S326" s="30">
        <f t="shared" si="77"/>
        <v>30</v>
      </c>
      <c r="T326" s="48">
        <v>2304</v>
      </c>
      <c r="U326" s="48">
        <v>440</v>
      </c>
      <c r="V326" s="125">
        <f t="shared" si="76"/>
        <v>19.100000000000001</v>
      </c>
    </row>
    <row r="327" spans="1:22" ht="63.75" x14ac:dyDescent="0.25">
      <c r="A327" s="8">
        <v>320</v>
      </c>
      <c r="B327" s="98" t="s">
        <v>29</v>
      </c>
      <c r="C327" s="9" t="s">
        <v>517</v>
      </c>
      <c r="D327" s="99" t="s">
        <v>526</v>
      </c>
      <c r="E327" s="99">
        <v>2</v>
      </c>
      <c r="F327" s="113" t="s">
        <v>527</v>
      </c>
      <c r="G327" s="75">
        <v>321200</v>
      </c>
      <c r="H327" s="80">
        <v>20000</v>
      </c>
      <c r="I327" s="56">
        <v>0</v>
      </c>
      <c r="J327" s="46">
        <v>76360</v>
      </c>
      <c r="K327" s="46">
        <v>224840</v>
      </c>
      <c r="L327" s="36">
        <f t="shared" si="69"/>
        <v>224840</v>
      </c>
      <c r="M327" s="30">
        <f t="shared" si="70"/>
        <v>70</v>
      </c>
      <c r="N327" s="61">
        <f t="shared" si="71"/>
        <v>0</v>
      </c>
      <c r="O327" s="61">
        <f t="shared" si="72"/>
        <v>0</v>
      </c>
      <c r="P327" s="44">
        <f t="shared" si="73"/>
        <v>6.2</v>
      </c>
      <c r="Q327" s="74">
        <f t="shared" si="74"/>
        <v>0</v>
      </c>
      <c r="R327" s="31">
        <f t="shared" si="75"/>
        <v>23.8</v>
      </c>
      <c r="S327" s="30">
        <f t="shared" si="77"/>
        <v>30</v>
      </c>
      <c r="T327" s="48">
        <v>2304</v>
      </c>
      <c r="U327" s="48">
        <v>40</v>
      </c>
      <c r="V327" s="125">
        <f t="shared" si="76"/>
        <v>1.74</v>
      </c>
    </row>
    <row r="328" spans="1:22" ht="63.75" x14ac:dyDescent="0.25">
      <c r="A328" s="8">
        <v>321</v>
      </c>
      <c r="B328" s="98" t="s">
        <v>29</v>
      </c>
      <c r="C328" s="9" t="s">
        <v>517</v>
      </c>
      <c r="D328" s="99" t="s">
        <v>524</v>
      </c>
      <c r="E328" s="99">
        <v>2</v>
      </c>
      <c r="F328" s="113" t="s">
        <v>528</v>
      </c>
      <c r="G328" s="75">
        <v>150000</v>
      </c>
      <c r="H328" s="80">
        <v>7500</v>
      </c>
      <c r="I328" s="56">
        <v>0</v>
      </c>
      <c r="J328" s="46">
        <v>37500</v>
      </c>
      <c r="K328" s="46">
        <v>105000</v>
      </c>
      <c r="L328" s="36">
        <f t="shared" si="69"/>
        <v>105000</v>
      </c>
      <c r="M328" s="30">
        <f t="shared" si="70"/>
        <v>70</v>
      </c>
      <c r="N328" s="61">
        <f t="shared" si="71"/>
        <v>0</v>
      </c>
      <c r="O328" s="61">
        <f t="shared" si="72"/>
        <v>0</v>
      </c>
      <c r="P328" s="44">
        <f t="shared" si="73"/>
        <v>5</v>
      </c>
      <c r="Q328" s="74">
        <f t="shared" si="74"/>
        <v>0</v>
      </c>
      <c r="R328" s="31">
        <f t="shared" si="75"/>
        <v>25</v>
      </c>
      <c r="S328" s="30">
        <f t="shared" si="77"/>
        <v>30</v>
      </c>
      <c r="T328" s="48">
        <v>2304</v>
      </c>
      <c r="U328" s="48">
        <v>360</v>
      </c>
      <c r="V328" s="125">
        <f t="shared" si="76"/>
        <v>15.63</v>
      </c>
    </row>
    <row r="329" spans="1:22" ht="76.5" x14ac:dyDescent="0.25">
      <c r="A329" s="8">
        <v>322</v>
      </c>
      <c r="B329" s="98" t="s">
        <v>29</v>
      </c>
      <c r="C329" s="9" t="s">
        <v>517</v>
      </c>
      <c r="D329" s="99" t="s">
        <v>524</v>
      </c>
      <c r="E329" s="99">
        <v>2</v>
      </c>
      <c r="F329" s="113" t="s">
        <v>529</v>
      </c>
      <c r="G329" s="75">
        <v>280000</v>
      </c>
      <c r="H329" s="80">
        <v>14000</v>
      </c>
      <c r="I329" s="56">
        <v>0</v>
      </c>
      <c r="J329" s="46">
        <v>70000</v>
      </c>
      <c r="K329" s="46">
        <v>196000</v>
      </c>
      <c r="L329" s="36">
        <f t="shared" si="69"/>
        <v>196000</v>
      </c>
      <c r="M329" s="30">
        <f t="shared" si="70"/>
        <v>70</v>
      </c>
      <c r="N329" s="61">
        <f t="shared" si="71"/>
        <v>0</v>
      </c>
      <c r="O329" s="61">
        <f t="shared" si="72"/>
        <v>0</v>
      </c>
      <c r="P329" s="44">
        <f t="shared" si="73"/>
        <v>5</v>
      </c>
      <c r="Q329" s="74">
        <f t="shared" si="74"/>
        <v>0</v>
      </c>
      <c r="R329" s="31">
        <f t="shared" si="75"/>
        <v>25</v>
      </c>
      <c r="S329" s="30">
        <f t="shared" si="77"/>
        <v>30</v>
      </c>
      <c r="T329" s="48">
        <v>2304</v>
      </c>
      <c r="U329" s="48">
        <v>360</v>
      </c>
      <c r="V329" s="125">
        <f t="shared" si="76"/>
        <v>15.63</v>
      </c>
    </row>
    <row r="330" spans="1:22" ht="51" x14ac:dyDescent="0.25">
      <c r="A330" s="8">
        <v>323</v>
      </c>
      <c r="B330" s="98" t="s">
        <v>29</v>
      </c>
      <c r="C330" s="9" t="s">
        <v>517</v>
      </c>
      <c r="D330" s="99" t="s">
        <v>524</v>
      </c>
      <c r="E330" s="99">
        <v>2</v>
      </c>
      <c r="F330" s="113" t="s">
        <v>530</v>
      </c>
      <c r="G330" s="75">
        <v>240000</v>
      </c>
      <c r="H330" s="80">
        <v>12000</v>
      </c>
      <c r="I330" s="56">
        <v>0</v>
      </c>
      <c r="J330" s="46">
        <v>60000</v>
      </c>
      <c r="K330" s="46">
        <v>168000</v>
      </c>
      <c r="L330" s="36">
        <f t="shared" ref="L330" si="78">ROUND(MIN(3000000,IF(E330=1,G330*0.7,MIN(1500000,IF(E330=2,G330*0.7,0)))),2)</f>
        <v>168000</v>
      </c>
      <c r="M330" s="30">
        <f t="shared" ref="M330" si="79">ROUND(L330/G330*100,1)</f>
        <v>70</v>
      </c>
      <c r="N330" s="61">
        <f t="shared" ref="N330" si="80">K330-L330</f>
        <v>0</v>
      </c>
      <c r="O330" s="61">
        <f t="shared" ref="O330" si="81">G330-H330-I330-J330-L330</f>
        <v>0</v>
      </c>
      <c r="P330" s="44">
        <f t="shared" ref="P330" si="82">ROUND(H330/G330*100,1)</f>
        <v>5</v>
      </c>
      <c r="Q330" s="74">
        <f t="shared" ref="Q330" si="83">ROUND(I330/G330*100,1)</f>
        <v>0</v>
      </c>
      <c r="R330" s="31">
        <f t="shared" ref="R330" si="84">ROUND(J330/G330*100,1)</f>
        <v>25</v>
      </c>
      <c r="S330" s="30">
        <f t="shared" ref="S330" si="85">ROUND(P330+Q330+R330,1)</f>
        <v>30</v>
      </c>
      <c r="T330" s="48">
        <v>2304</v>
      </c>
      <c r="U330" s="48">
        <v>360</v>
      </c>
      <c r="V330" s="125">
        <f t="shared" ref="V330" si="86">ROUND(U330/T330*100,2)</f>
        <v>15.63</v>
      </c>
    </row>
    <row r="331" spans="1:22" ht="51" x14ac:dyDescent="0.25">
      <c r="A331" s="8">
        <v>324</v>
      </c>
      <c r="B331" s="98" t="s">
        <v>29</v>
      </c>
      <c r="C331" s="9" t="s">
        <v>517</v>
      </c>
      <c r="D331" s="99" t="s">
        <v>524</v>
      </c>
      <c r="E331" s="99">
        <v>2</v>
      </c>
      <c r="F331" s="113" t="s">
        <v>531</v>
      </c>
      <c r="G331" s="75">
        <v>200000</v>
      </c>
      <c r="H331" s="80">
        <v>10000</v>
      </c>
      <c r="I331" s="56">
        <v>0</v>
      </c>
      <c r="J331" s="46">
        <v>50000</v>
      </c>
      <c r="K331" s="46">
        <v>140000</v>
      </c>
      <c r="L331" s="36">
        <f t="shared" ref="L331" si="87">ROUND(MIN(3000000,IF(E331=1,G331*0.7,MIN(1500000,IF(E331=2,G331*0.7,0)))),2)</f>
        <v>140000</v>
      </c>
      <c r="M331" s="30">
        <f t="shared" ref="M331" si="88">ROUND(L331/G331*100,1)</f>
        <v>70</v>
      </c>
      <c r="N331" s="61">
        <f t="shared" ref="N331" si="89">K331-L331</f>
        <v>0</v>
      </c>
      <c r="O331" s="61">
        <f t="shared" ref="O331" si="90">G331-H331-I331-J331-L331</f>
        <v>0</v>
      </c>
      <c r="P331" s="44">
        <f t="shared" ref="P331" si="91">ROUND(H331/G331*100,1)</f>
        <v>5</v>
      </c>
      <c r="Q331" s="74">
        <f t="shared" ref="Q331" si="92">ROUND(I331/G331*100,1)</f>
        <v>0</v>
      </c>
      <c r="R331" s="31">
        <f t="shared" ref="R331" si="93">ROUND(J331/G331*100,1)</f>
        <v>25</v>
      </c>
      <c r="S331" s="30">
        <f t="shared" ref="S331" si="94">ROUND(P331+Q331+R331,1)</f>
        <v>30</v>
      </c>
      <c r="T331" s="48">
        <v>2304</v>
      </c>
      <c r="U331" s="48">
        <v>360</v>
      </c>
      <c r="V331" s="125">
        <f t="shared" ref="V331" si="95">ROUND(U331/T331*100,2)</f>
        <v>15.63</v>
      </c>
    </row>
    <row r="332" spans="1:22" ht="63.75" x14ac:dyDescent="0.25">
      <c r="A332" s="8">
        <v>325</v>
      </c>
      <c r="B332" s="98" t="s">
        <v>29</v>
      </c>
      <c r="C332" s="9" t="s">
        <v>517</v>
      </c>
      <c r="D332" s="99" t="s">
        <v>524</v>
      </c>
      <c r="E332" s="99">
        <v>2</v>
      </c>
      <c r="F332" s="113" t="s">
        <v>532</v>
      </c>
      <c r="G332" s="75">
        <v>60000</v>
      </c>
      <c r="H332" s="80">
        <v>3000</v>
      </c>
      <c r="I332" s="56">
        <v>0</v>
      </c>
      <c r="J332" s="46">
        <v>15000</v>
      </c>
      <c r="K332" s="46">
        <v>42000</v>
      </c>
      <c r="L332" s="36">
        <f t="shared" ref="L332" si="96">ROUND(MIN(3000000,IF(E332=1,G332*0.7,MIN(1500000,IF(E332=2,G332*0.7,0)))),2)</f>
        <v>42000</v>
      </c>
      <c r="M332" s="30">
        <f t="shared" ref="M332" si="97">ROUND(L332/G332*100,1)</f>
        <v>70</v>
      </c>
      <c r="N332" s="61">
        <f t="shared" ref="N332" si="98">K332-L332</f>
        <v>0</v>
      </c>
      <c r="O332" s="61">
        <f t="shared" ref="O332" si="99">G332-H332-I332-J332-L332</f>
        <v>0</v>
      </c>
      <c r="P332" s="44">
        <f t="shared" ref="P332" si="100">ROUND(H332/G332*100,1)</f>
        <v>5</v>
      </c>
      <c r="Q332" s="74">
        <f t="shared" ref="Q332" si="101">ROUND(I332/G332*100,1)</f>
        <v>0</v>
      </c>
      <c r="R332" s="31">
        <f t="shared" ref="R332" si="102">ROUND(J332/G332*100,1)</f>
        <v>25</v>
      </c>
      <c r="S332" s="30">
        <f t="shared" ref="S332" si="103">ROUND(P332+Q332+R332,1)</f>
        <v>30</v>
      </c>
      <c r="T332" s="48">
        <v>2304</v>
      </c>
      <c r="U332" s="48">
        <v>360</v>
      </c>
      <c r="V332" s="125">
        <f t="shared" ref="V332" si="104">ROUND(U332/T332*100,2)</f>
        <v>15.63</v>
      </c>
    </row>
    <row r="333" spans="1:22" ht="63.75" x14ac:dyDescent="0.25">
      <c r="A333" s="8">
        <v>326</v>
      </c>
      <c r="B333" s="98" t="s">
        <v>29</v>
      </c>
      <c r="C333" s="9" t="s">
        <v>517</v>
      </c>
      <c r="D333" s="99" t="s">
        <v>533</v>
      </c>
      <c r="E333" s="99">
        <v>2</v>
      </c>
      <c r="F333" s="113" t="s">
        <v>534</v>
      </c>
      <c r="G333" s="75">
        <v>532000</v>
      </c>
      <c r="H333" s="80">
        <v>32000</v>
      </c>
      <c r="I333" s="56">
        <v>0</v>
      </c>
      <c r="J333" s="46">
        <v>127600</v>
      </c>
      <c r="K333" s="46">
        <v>372400</v>
      </c>
      <c r="L333" s="36">
        <f t="shared" ref="L333" si="105">ROUND(MIN(3000000,IF(E333=1,G333*0.7,MIN(1500000,IF(E333=2,G333*0.7,0)))),2)</f>
        <v>372400</v>
      </c>
      <c r="M333" s="30">
        <f t="shared" ref="M333" si="106">ROUND(L333/G333*100,1)</f>
        <v>70</v>
      </c>
      <c r="N333" s="61">
        <f t="shared" ref="N333" si="107">K333-L333</f>
        <v>0</v>
      </c>
      <c r="O333" s="61">
        <f t="shared" ref="O333" si="108">G333-H333-I333-J333-L333</f>
        <v>0</v>
      </c>
      <c r="P333" s="44">
        <f t="shared" ref="P333" si="109">ROUND(H333/G333*100,1)</f>
        <v>6</v>
      </c>
      <c r="Q333" s="74">
        <f t="shared" ref="Q333" si="110">ROUND(I333/G333*100,1)</f>
        <v>0</v>
      </c>
      <c r="R333" s="31">
        <f t="shared" ref="R333" si="111">ROUND(J333/G333*100,1)</f>
        <v>24</v>
      </c>
      <c r="S333" s="30">
        <f t="shared" ref="S333" si="112">ROUND(P333+Q333+R333,1)</f>
        <v>30</v>
      </c>
      <c r="T333" s="48">
        <v>2304</v>
      </c>
      <c r="U333" s="48">
        <v>40</v>
      </c>
      <c r="V333" s="125">
        <f t="shared" ref="V333" si="113">ROUND(U333/T333*100,2)</f>
        <v>1.74</v>
      </c>
    </row>
    <row r="334" spans="1:22" ht="51" x14ac:dyDescent="0.25">
      <c r="A334" s="8">
        <v>327</v>
      </c>
      <c r="B334" s="98" t="s">
        <v>29</v>
      </c>
      <c r="C334" s="9" t="s">
        <v>517</v>
      </c>
      <c r="D334" s="99" t="s">
        <v>524</v>
      </c>
      <c r="E334" s="99">
        <v>2</v>
      </c>
      <c r="F334" s="113" t="s">
        <v>535</v>
      </c>
      <c r="G334" s="75">
        <v>255000</v>
      </c>
      <c r="H334" s="80">
        <v>15300</v>
      </c>
      <c r="I334" s="56">
        <v>0</v>
      </c>
      <c r="J334" s="46">
        <v>61200</v>
      </c>
      <c r="K334" s="46">
        <v>178500</v>
      </c>
      <c r="L334" s="36">
        <f t="shared" ref="L334" si="114">ROUND(MIN(3000000,IF(E334=1,G334*0.7,MIN(1500000,IF(E334=2,G334*0.7,0)))),2)</f>
        <v>178500</v>
      </c>
      <c r="M334" s="30">
        <f t="shared" ref="M334" si="115">ROUND(L334/G334*100,1)</f>
        <v>70</v>
      </c>
      <c r="N334" s="61">
        <f t="shared" ref="N334" si="116">K334-L334</f>
        <v>0</v>
      </c>
      <c r="O334" s="61">
        <f t="shared" ref="O334" si="117">G334-H334-I334-J334-L334</f>
        <v>0</v>
      </c>
      <c r="P334" s="44">
        <f t="shared" ref="P334" si="118">ROUND(H334/G334*100,1)</f>
        <v>6</v>
      </c>
      <c r="Q334" s="74">
        <f t="shared" ref="Q334" si="119">ROUND(I334/G334*100,1)</f>
        <v>0</v>
      </c>
      <c r="R334" s="31">
        <f t="shared" ref="R334" si="120">ROUND(J334/G334*100,1)</f>
        <v>24</v>
      </c>
      <c r="S334" s="30">
        <f t="shared" ref="S334" si="121">ROUND(P334+Q334+R334,1)</f>
        <v>30</v>
      </c>
      <c r="T334" s="48">
        <v>2304</v>
      </c>
      <c r="U334" s="48">
        <v>260</v>
      </c>
      <c r="V334" s="125">
        <f t="shared" ref="V334" si="122">ROUND(U334/T334*100,2)</f>
        <v>11.28</v>
      </c>
    </row>
    <row r="335" spans="1:22" ht="63.75" x14ac:dyDescent="0.25">
      <c r="A335" s="8">
        <v>328</v>
      </c>
      <c r="B335" s="98" t="s">
        <v>29</v>
      </c>
      <c r="C335" s="9" t="s">
        <v>517</v>
      </c>
      <c r="D335" s="99" t="s">
        <v>536</v>
      </c>
      <c r="E335" s="99">
        <v>2</v>
      </c>
      <c r="F335" s="113" t="s">
        <v>537</v>
      </c>
      <c r="G335" s="75">
        <v>380000</v>
      </c>
      <c r="H335" s="80">
        <v>19000</v>
      </c>
      <c r="I335" s="56">
        <v>0</v>
      </c>
      <c r="J335" s="46">
        <v>95000</v>
      </c>
      <c r="K335" s="46">
        <v>266000</v>
      </c>
      <c r="L335" s="36">
        <f t="shared" ref="L335" si="123">ROUND(MIN(3000000,IF(E335=1,G335*0.7,MIN(1500000,IF(E335=2,G335*0.7,0)))),2)</f>
        <v>266000</v>
      </c>
      <c r="M335" s="30">
        <f t="shared" ref="M335" si="124">ROUND(L335/G335*100,1)</f>
        <v>70</v>
      </c>
      <c r="N335" s="61">
        <f t="shared" ref="N335" si="125">K335-L335</f>
        <v>0</v>
      </c>
      <c r="O335" s="61">
        <f t="shared" ref="O335" si="126">G335-H335-I335-J335-L335</f>
        <v>0</v>
      </c>
      <c r="P335" s="44">
        <f t="shared" ref="P335" si="127">ROUND(H335/G335*100,1)</f>
        <v>5</v>
      </c>
      <c r="Q335" s="74">
        <f t="shared" ref="Q335" si="128">ROUND(I335/G335*100,1)</f>
        <v>0</v>
      </c>
      <c r="R335" s="31">
        <f t="shared" ref="R335" si="129">ROUND(J335/G335*100,1)</f>
        <v>25</v>
      </c>
      <c r="S335" s="30">
        <f t="shared" ref="S335" si="130">ROUND(P335+Q335+R335,1)</f>
        <v>30</v>
      </c>
      <c r="T335" s="48">
        <v>2304</v>
      </c>
      <c r="U335" s="48">
        <v>90</v>
      </c>
      <c r="V335" s="125">
        <f t="shared" ref="V335" si="131">ROUND(U335/T335*100,2)</f>
        <v>3.91</v>
      </c>
    </row>
    <row r="336" spans="1:22" ht="51" x14ac:dyDescent="0.25">
      <c r="A336" s="8">
        <v>329</v>
      </c>
      <c r="B336" s="98" t="s">
        <v>29</v>
      </c>
      <c r="C336" s="9" t="s">
        <v>517</v>
      </c>
      <c r="D336" s="99" t="s">
        <v>524</v>
      </c>
      <c r="E336" s="99">
        <v>2</v>
      </c>
      <c r="F336" s="113" t="s">
        <v>538</v>
      </c>
      <c r="G336" s="75">
        <v>182000</v>
      </c>
      <c r="H336" s="80">
        <v>9100</v>
      </c>
      <c r="I336" s="56">
        <v>0</v>
      </c>
      <c r="J336" s="46">
        <v>45500</v>
      </c>
      <c r="K336" s="46">
        <v>127400</v>
      </c>
      <c r="L336" s="36">
        <f t="shared" ref="L336" si="132">ROUND(MIN(3000000,IF(E336=1,G336*0.7,MIN(1500000,IF(E336=2,G336*0.7,0)))),2)</f>
        <v>127400</v>
      </c>
      <c r="M336" s="30">
        <f t="shared" ref="M336" si="133">ROUND(L336/G336*100,1)</f>
        <v>70</v>
      </c>
      <c r="N336" s="61">
        <f t="shared" ref="N336" si="134">K336-L336</f>
        <v>0</v>
      </c>
      <c r="O336" s="61">
        <f t="shared" ref="O336" si="135">G336-H336-I336-J336-L336</f>
        <v>0</v>
      </c>
      <c r="P336" s="44">
        <f t="shared" ref="P336" si="136">ROUND(H336/G336*100,1)</f>
        <v>5</v>
      </c>
      <c r="Q336" s="74">
        <f t="shared" ref="Q336" si="137">ROUND(I336/G336*100,1)</f>
        <v>0</v>
      </c>
      <c r="R336" s="31">
        <f t="shared" ref="R336" si="138">ROUND(J336/G336*100,1)</f>
        <v>25</v>
      </c>
      <c r="S336" s="30">
        <f t="shared" ref="S336" si="139">ROUND(P336+Q336+R336,1)</f>
        <v>30</v>
      </c>
      <c r="T336" s="48">
        <v>2304</v>
      </c>
      <c r="U336" s="48">
        <v>150</v>
      </c>
      <c r="V336" s="125">
        <f t="shared" ref="V336" si="140">ROUND(U336/T336*100,2)</f>
        <v>6.51</v>
      </c>
    </row>
    <row r="337" spans="1:22" ht="51" x14ac:dyDescent="0.25">
      <c r="A337" s="8">
        <v>330</v>
      </c>
      <c r="B337" s="98" t="s">
        <v>29</v>
      </c>
      <c r="C337" s="9" t="s">
        <v>517</v>
      </c>
      <c r="D337" s="99" t="s">
        <v>524</v>
      </c>
      <c r="E337" s="99">
        <v>2</v>
      </c>
      <c r="F337" s="113" t="s">
        <v>539</v>
      </c>
      <c r="G337" s="75">
        <v>294000</v>
      </c>
      <c r="H337" s="80">
        <v>15000</v>
      </c>
      <c r="I337" s="56">
        <v>0</v>
      </c>
      <c r="J337" s="46">
        <v>73200</v>
      </c>
      <c r="K337" s="46">
        <v>205800</v>
      </c>
      <c r="L337" s="36">
        <f t="shared" ref="L337" si="141">ROUND(MIN(3000000,IF(E337=1,G337*0.7,MIN(1500000,IF(E337=2,G337*0.7,0)))),2)</f>
        <v>205800</v>
      </c>
      <c r="M337" s="30">
        <f t="shared" ref="M337" si="142">ROUND(L337/G337*100,1)</f>
        <v>70</v>
      </c>
      <c r="N337" s="61">
        <f t="shared" ref="N337" si="143">K337-L337</f>
        <v>0</v>
      </c>
      <c r="O337" s="61">
        <f t="shared" ref="O337" si="144">G337-H337-I337-J337-L337</f>
        <v>0</v>
      </c>
      <c r="P337" s="44">
        <f t="shared" ref="P337" si="145">ROUND(H337/G337*100,1)</f>
        <v>5.0999999999999996</v>
      </c>
      <c r="Q337" s="74">
        <f t="shared" ref="Q337" si="146">ROUND(I337/G337*100,1)</f>
        <v>0</v>
      </c>
      <c r="R337" s="31">
        <f t="shared" ref="R337" si="147">ROUND(J337/G337*100,1)</f>
        <v>24.9</v>
      </c>
      <c r="S337" s="30">
        <f t="shared" ref="S337" si="148">ROUND(P337+Q337+R337,1)</f>
        <v>30</v>
      </c>
      <c r="T337" s="48">
        <v>2304</v>
      </c>
      <c r="U337" s="48">
        <v>600</v>
      </c>
      <c r="V337" s="125">
        <f t="shared" ref="V337" si="149">ROUND(U337/T337*100,2)</f>
        <v>26.04</v>
      </c>
    </row>
    <row r="338" spans="1:22" ht="38.25" x14ac:dyDescent="0.25">
      <c r="A338" s="8">
        <v>331</v>
      </c>
      <c r="B338" s="98" t="s">
        <v>29</v>
      </c>
      <c r="C338" s="9" t="s">
        <v>549</v>
      </c>
      <c r="D338" s="99" t="s">
        <v>540</v>
      </c>
      <c r="E338" s="99">
        <v>2</v>
      </c>
      <c r="F338" s="113" t="s">
        <v>541</v>
      </c>
      <c r="G338" s="75">
        <v>300000</v>
      </c>
      <c r="H338" s="80">
        <v>15000</v>
      </c>
      <c r="I338" s="56">
        <v>0</v>
      </c>
      <c r="J338" s="46">
        <v>75000</v>
      </c>
      <c r="K338" s="46">
        <v>210000</v>
      </c>
      <c r="L338" s="36">
        <f t="shared" ref="L338" si="150">ROUND(MIN(3000000,IF(E338=1,G338*0.7,MIN(1500000,IF(E338=2,G338*0.7,0)))),2)</f>
        <v>210000</v>
      </c>
      <c r="M338" s="30">
        <f t="shared" ref="M338" si="151">ROUND(L338/G338*100,1)</f>
        <v>70</v>
      </c>
      <c r="N338" s="61">
        <f t="shared" ref="N338" si="152">K338-L338</f>
        <v>0</v>
      </c>
      <c r="O338" s="61">
        <f t="shared" ref="O338" si="153">G338-H338-I338-J338-L338</f>
        <v>0</v>
      </c>
      <c r="P338" s="44">
        <f t="shared" ref="P338" si="154">ROUND(H338/G338*100,1)</f>
        <v>5</v>
      </c>
      <c r="Q338" s="74">
        <f t="shared" ref="Q338" si="155">ROUND(I338/G338*100,1)</f>
        <v>0</v>
      </c>
      <c r="R338" s="31">
        <f t="shared" ref="R338" si="156">ROUND(J338/G338*100,1)</f>
        <v>25</v>
      </c>
      <c r="S338" s="30">
        <f t="shared" ref="S338" si="157">ROUND(P338+Q338+R338,1)</f>
        <v>30</v>
      </c>
      <c r="T338" s="48">
        <v>2304</v>
      </c>
      <c r="U338" s="48">
        <v>300</v>
      </c>
      <c r="V338" s="125">
        <f t="shared" ref="V338" si="158">ROUND(U338/T338*100,2)</f>
        <v>13.02</v>
      </c>
    </row>
    <row r="339" spans="1:22" ht="38.25" x14ac:dyDescent="0.25">
      <c r="A339" s="8">
        <v>332</v>
      </c>
      <c r="B339" s="98" t="s">
        <v>29</v>
      </c>
      <c r="C339" s="9" t="s">
        <v>490</v>
      </c>
      <c r="D339" s="99" t="s">
        <v>542</v>
      </c>
      <c r="E339" s="99">
        <v>2</v>
      </c>
      <c r="F339" s="113" t="s">
        <v>543</v>
      </c>
      <c r="G339" s="75">
        <v>220000</v>
      </c>
      <c r="H339" s="80">
        <v>11000</v>
      </c>
      <c r="I339" s="56">
        <v>0</v>
      </c>
      <c r="J339" s="46">
        <v>55000</v>
      </c>
      <c r="K339" s="46">
        <v>154000</v>
      </c>
      <c r="L339" s="36">
        <f t="shared" ref="L339" si="159">ROUND(MIN(3000000,IF(E339=1,G339*0.7,MIN(1500000,IF(E339=2,G339*0.7,0)))),2)</f>
        <v>154000</v>
      </c>
      <c r="M339" s="30">
        <f t="shared" ref="M339" si="160">ROUND(L339/G339*100,1)</f>
        <v>70</v>
      </c>
      <c r="N339" s="61">
        <f t="shared" ref="N339" si="161">K339-L339</f>
        <v>0</v>
      </c>
      <c r="O339" s="61">
        <f t="shared" ref="O339" si="162">G339-H339-I339-J339-L339</f>
        <v>0</v>
      </c>
      <c r="P339" s="44">
        <f t="shared" ref="P339" si="163">ROUND(H339/G339*100,1)</f>
        <v>5</v>
      </c>
      <c r="Q339" s="74">
        <f t="shared" ref="Q339" si="164">ROUND(I339/G339*100,1)</f>
        <v>0</v>
      </c>
      <c r="R339" s="31">
        <f t="shared" ref="R339" si="165">ROUND(J339/G339*100,1)</f>
        <v>25</v>
      </c>
      <c r="S339" s="30">
        <f t="shared" ref="S339" si="166">ROUND(P339+Q339+R339,1)</f>
        <v>30</v>
      </c>
      <c r="T339" s="106">
        <v>2099</v>
      </c>
      <c r="U339" s="48">
        <v>300</v>
      </c>
      <c r="V339" s="125">
        <f t="shared" ref="V339" si="167">ROUND(U339/T339*100,2)</f>
        <v>14.29</v>
      </c>
    </row>
    <row r="340" spans="1:22" ht="38.25" x14ac:dyDescent="0.25">
      <c r="A340" s="8">
        <v>333</v>
      </c>
      <c r="B340" s="98" t="s">
        <v>29</v>
      </c>
      <c r="C340" s="9" t="s">
        <v>490</v>
      </c>
      <c r="D340" s="99" t="s">
        <v>544</v>
      </c>
      <c r="E340" s="99">
        <v>2</v>
      </c>
      <c r="F340" s="113" t="s">
        <v>545</v>
      </c>
      <c r="G340" s="75">
        <v>220000</v>
      </c>
      <c r="H340" s="80">
        <v>11000</v>
      </c>
      <c r="I340" s="56">
        <v>0</v>
      </c>
      <c r="J340" s="46">
        <v>55000</v>
      </c>
      <c r="K340" s="46">
        <v>154000</v>
      </c>
      <c r="L340" s="36">
        <f t="shared" ref="L340" si="168">ROUND(MIN(3000000,IF(E340=1,G340*0.7,MIN(1500000,IF(E340=2,G340*0.7,0)))),2)</f>
        <v>154000</v>
      </c>
      <c r="M340" s="30">
        <f t="shared" ref="M340" si="169">ROUND(L340/G340*100,1)</f>
        <v>70</v>
      </c>
      <c r="N340" s="61">
        <f t="shared" ref="N340" si="170">K340-L340</f>
        <v>0</v>
      </c>
      <c r="O340" s="61">
        <f t="shared" ref="O340" si="171">G340-H340-I340-J340-L340</f>
        <v>0</v>
      </c>
      <c r="P340" s="44">
        <f t="shared" ref="P340" si="172">ROUND(H340/G340*100,1)</f>
        <v>5</v>
      </c>
      <c r="Q340" s="74">
        <f t="shared" ref="Q340" si="173">ROUND(I340/G340*100,1)</f>
        <v>0</v>
      </c>
      <c r="R340" s="31">
        <f t="shared" ref="R340" si="174">ROUND(J340/G340*100,1)</f>
        <v>25</v>
      </c>
      <c r="S340" s="30">
        <f t="shared" ref="S340" si="175">ROUND(P340+Q340+R340,1)</f>
        <v>30</v>
      </c>
      <c r="T340" s="106">
        <v>2099</v>
      </c>
      <c r="U340" s="48">
        <v>100</v>
      </c>
      <c r="V340" s="125">
        <f t="shared" ref="V340" si="176">ROUND(U340/T340*100,2)</f>
        <v>4.76</v>
      </c>
    </row>
    <row r="341" spans="1:22" ht="38.25" x14ac:dyDescent="0.25">
      <c r="A341" s="8">
        <v>334</v>
      </c>
      <c r="B341" s="98" t="s">
        <v>29</v>
      </c>
      <c r="C341" s="9" t="s">
        <v>490</v>
      </c>
      <c r="D341" s="99" t="s">
        <v>546</v>
      </c>
      <c r="E341" s="99">
        <v>2</v>
      </c>
      <c r="F341" s="113" t="s">
        <v>553</v>
      </c>
      <c r="G341" s="75">
        <v>220000</v>
      </c>
      <c r="H341" s="80">
        <v>11000</v>
      </c>
      <c r="I341" s="56">
        <v>0</v>
      </c>
      <c r="J341" s="46">
        <v>55000</v>
      </c>
      <c r="K341" s="46">
        <v>154000</v>
      </c>
      <c r="L341" s="36">
        <f t="shared" ref="L341" si="177">ROUND(MIN(3000000,IF(E341=1,G341*0.7,MIN(1500000,IF(E341=2,G341*0.7,0)))),2)</f>
        <v>154000</v>
      </c>
      <c r="M341" s="30">
        <f t="shared" ref="M341" si="178">ROUND(L341/G341*100,1)</f>
        <v>70</v>
      </c>
      <c r="N341" s="61">
        <f t="shared" ref="N341" si="179">K341-L341</f>
        <v>0</v>
      </c>
      <c r="O341" s="61">
        <f t="shared" ref="O341" si="180">G341-H341-I341-J341-L341</f>
        <v>0</v>
      </c>
      <c r="P341" s="44">
        <f t="shared" ref="P341" si="181">ROUND(H341/G341*100,1)</f>
        <v>5</v>
      </c>
      <c r="Q341" s="74">
        <f t="shared" ref="Q341" si="182">ROUND(I341/G341*100,1)</f>
        <v>0</v>
      </c>
      <c r="R341" s="31">
        <f t="shared" ref="R341" si="183">ROUND(J341/G341*100,1)</f>
        <v>25</v>
      </c>
      <c r="S341" s="30">
        <f t="shared" ref="S341" si="184">ROUND(P341+Q341+R341,1)</f>
        <v>30</v>
      </c>
      <c r="T341" s="106">
        <v>2099</v>
      </c>
      <c r="U341" s="48">
        <v>7</v>
      </c>
      <c r="V341" s="125">
        <f t="shared" ref="V341" si="185">ROUND(U341/T341*100,2)</f>
        <v>0.33</v>
      </c>
    </row>
    <row r="342" spans="1:22" ht="38.25" x14ac:dyDescent="0.25">
      <c r="A342" s="8">
        <v>335</v>
      </c>
      <c r="B342" s="98" t="s">
        <v>29</v>
      </c>
      <c r="C342" s="9" t="s">
        <v>547</v>
      </c>
      <c r="D342" s="99" t="s">
        <v>128</v>
      </c>
      <c r="E342" s="99">
        <v>2</v>
      </c>
      <c r="F342" s="113" t="s">
        <v>548</v>
      </c>
      <c r="G342" s="75">
        <v>220000</v>
      </c>
      <c r="H342" s="80">
        <v>11000</v>
      </c>
      <c r="I342" s="56">
        <v>0</v>
      </c>
      <c r="J342" s="46">
        <v>55000</v>
      </c>
      <c r="K342" s="46">
        <v>154000</v>
      </c>
      <c r="L342" s="36">
        <f t="shared" ref="L342" si="186">ROUND(MIN(3000000,IF(E342=1,G342*0.7,MIN(1500000,IF(E342=2,G342*0.7,0)))),2)</f>
        <v>154000</v>
      </c>
      <c r="M342" s="30">
        <f t="shared" ref="M342" si="187">ROUND(L342/G342*100,1)</f>
        <v>70</v>
      </c>
      <c r="N342" s="61">
        <f t="shared" ref="N342" si="188">K342-L342</f>
        <v>0</v>
      </c>
      <c r="O342" s="61">
        <f t="shared" ref="O342" si="189">G342-H342-I342-J342-L342</f>
        <v>0</v>
      </c>
      <c r="P342" s="44">
        <f t="shared" ref="P342" si="190">ROUND(H342/G342*100,1)</f>
        <v>5</v>
      </c>
      <c r="Q342" s="74">
        <f t="shared" ref="Q342" si="191">ROUND(I342/G342*100,1)</f>
        <v>0</v>
      </c>
      <c r="R342" s="31">
        <f t="shared" ref="R342" si="192">ROUND(J342/G342*100,1)</f>
        <v>25</v>
      </c>
      <c r="S342" s="30">
        <f t="shared" ref="S342" si="193">ROUND(P342+Q342+R342,1)</f>
        <v>30</v>
      </c>
      <c r="T342" s="106">
        <v>1025</v>
      </c>
      <c r="U342" s="48">
        <v>15</v>
      </c>
      <c r="V342" s="125">
        <f t="shared" ref="V342" si="194">ROUND(U342/T342*100,2)</f>
        <v>1.46</v>
      </c>
    </row>
    <row r="343" spans="1:22" ht="38.25" x14ac:dyDescent="0.25">
      <c r="A343" s="8">
        <v>336</v>
      </c>
      <c r="B343" s="98" t="s">
        <v>29</v>
      </c>
      <c r="C343" s="9" t="s">
        <v>549</v>
      </c>
      <c r="D343" s="99" t="s">
        <v>550</v>
      </c>
      <c r="E343" s="99">
        <v>2</v>
      </c>
      <c r="F343" s="113" t="s">
        <v>551</v>
      </c>
      <c r="G343" s="75">
        <v>300000</v>
      </c>
      <c r="H343" s="80">
        <v>15000</v>
      </c>
      <c r="I343" s="56">
        <v>0</v>
      </c>
      <c r="J343" s="46">
        <v>75000</v>
      </c>
      <c r="K343" s="46">
        <v>210000</v>
      </c>
      <c r="L343" s="36">
        <f t="shared" ref="L343" si="195">ROUND(MIN(3000000,IF(E343=1,G343*0.7,MIN(1500000,IF(E343=2,G343*0.7,0)))),2)</f>
        <v>210000</v>
      </c>
      <c r="M343" s="30">
        <f t="shared" ref="M343" si="196">ROUND(L343/G343*100,1)</f>
        <v>70</v>
      </c>
      <c r="N343" s="61">
        <f t="shared" ref="N343" si="197">K343-L343</f>
        <v>0</v>
      </c>
      <c r="O343" s="61">
        <f t="shared" ref="O343" si="198">G343-H343-I343-J343-L343</f>
        <v>0</v>
      </c>
      <c r="P343" s="44">
        <f t="shared" ref="P343" si="199">ROUND(H343/G343*100,1)</f>
        <v>5</v>
      </c>
      <c r="Q343" s="74">
        <f t="shared" ref="Q343" si="200">ROUND(I343/G343*100,1)</f>
        <v>0</v>
      </c>
      <c r="R343" s="31">
        <f t="shared" ref="R343" si="201">ROUND(J343/G343*100,1)</f>
        <v>25</v>
      </c>
      <c r="S343" s="30">
        <f t="shared" ref="S343" si="202">ROUND(P343+Q343+R343,1)</f>
        <v>30</v>
      </c>
      <c r="T343" s="106">
        <v>2304</v>
      </c>
      <c r="U343" s="48">
        <v>14</v>
      </c>
      <c r="V343" s="125">
        <f t="shared" ref="V343" si="203">ROUND(U343/T343*100,2)</f>
        <v>0.61</v>
      </c>
    </row>
    <row r="344" spans="1:22" ht="38.25" x14ac:dyDescent="0.25">
      <c r="A344" s="8">
        <v>337</v>
      </c>
      <c r="B344" s="98" t="s">
        <v>29</v>
      </c>
      <c r="C344" s="9" t="s">
        <v>547</v>
      </c>
      <c r="D344" s="99" t="s">
        <v>220</v>
      </c>
      <c r="E344" s="99">
        <v>2</v>
      </c>
      <c r="F344" s="113" t="s">
        <v>552</v>
      </c>
      <c r="G344" s="75">
        <v>300000</v>
      </c>
      <c r="H344" s="80">
        <v>15000</v>
      </c>
      <c r="I344" s="56">
        <v>0</v>
      </c>
      <c r="J344" s="46">
        <v>75000</v>
      </c>
      <c r="K344" s="46">
        <v>210000</v>
      </c>
      <c r="L344" s="36">
        <f t="shared" ref="L344" si="204">ROUND(MIN(3000000,IF(E344=1,G344*0.7,MIN(1500000,IF(E344=2,G344*0.7,0)))),2)</f>
        <v>210000</v>
      </c>
      <c r="M344" s="30">
        <f t="shared" ref="M344" si="205">ROUND(L344/G344*100,1)</f>
        <v>70</v>
      </c>
      <c r="N344" s="61">
        <f t="shared" ref="N344" si="206">K344-L344</f>
        <v>0</v>
      </c>
      <c r="O344" s="61">
        <f t="shared" ref="O344" si="207">G344-H344-I344-J344-L344</f>
        <v>0</v>
      </c>
      <c r="P344" s="44">
        <f t="shared" ref="P344" si="208">ROUND(H344/G344*100,1)</f>
        <v>5</v>
      </c>
      <c r="Q344" s="74">
        <f t="shared" ref="Q344" si="209">ROUND(I344/G344*100,1)</f>
        <v>0</v>
      </c>
      <c r="R344" s="31">
        <f t="shared" ref="R344" si="210">ROUND(J344/G344*100,1)</f>
        <v>25</v>
      </c>
      <c r="S344" s="30">
        <f t="shared" ref="S344" si="211">ROUND(P344+Q344+R344,1)</f>
        <v>30</v>
      </c>
      <c r="T344" s="106">
        <v>1025</v>
      </c>
      <c r="U344" s="48">
        <v>20</v>
      </c>
      <c r="V344" s="125">
        <f t="shared" ref="V344" si="212">ROUND(U344/T344*100,2)</f>
        <v>1.95</v>
      </c>
    </row>
    <row r="345" spans="1:22" ht="38.25" x14ac:dyDescent="0.25">
      <c r="A345" s="8">
        <v>338</v>
      </c>
      <c r="B345" s="98" t="s">
        <v>29</v>
      </c>
      <c r="C345" s="9" t="s">
        <v>547</v>
      </c>
      <c r="D345" s="99" t="s">
        <v>554</v>
      </c>
      <c r="E345" s="99">
        <v>2</v>
      </c>
      <c r="F345" s="113" t="s">
        <v>555</v>
      </c>
      <c r="G345" s="75">
        <v>300000</v>
      </c>
      <c r="H345" s="80">
        <v>15000</v>
      </c>
      <c r="I345" s="56">
        <v>0</v>
      </c>
      <c r="J345" s="46">
        <v>75000</v>
      </c>
      <c r="K345" s="46">
        <v>210000</v>
      </c>
      <c r="L345" s="36">
        <f t="shared" ref="L345" si="213">ROUND(MIN(3000000,IF(E345=1,G345*0.7,MIN(1500000,IF(E345=2,G345*0.7,0)))),2)</f>
        <v>210000</v>
      </c>
      <c r="M345" s="30">
        <f t="shared" ref="M345" si="214">ROUND(L345/G345*100,1)</f>
        <v>70</v>
      </c>
      <c r="N345" s="61">
        <f t="shared" ref="N345" si="215">K345-L345</f>
        <v>0</v>
      </c>
      <c r="O345" s="61">
        <f t="shared" ref="O345" si="216">G345-H345-I345-J345-L345</f>
        <v>0</v>
      </c>
      <c r="P345" s="44">
        <f t="shared" ref="P345" si="217">ROUND(H345/G345*100,1)</f>
        <v>5</v>
      </c>
      <c r="Q345" s="74">
        <f t="shared" ref="Q345" si="218">ROUND(I345/G345*100,1)</f>
        <v>0</v>
      </c>
      <c r="R345" s="31">
        <f t="shared" ref="R345" si="219">ROUND(J345/G345*100,1)</f>
        <v>25</v>
      </c>
      <c r="S345" s="30">
        <f t="shared" ref="S345" si="220">ROUND(P345+Q345+R345,1)</f>
        <v>30</v>
      </c>
      <c r="T345" s="106">
        <v>1025</v>
      </c>
      <c r="U345" s="48">
        <v>13</v>
      </c>
      <c r="V345" s="125">
        <f t="shared" ref="V345" si="221">ROUND(U345/T345*100,2)</f>
        <v>1.27</v>
      </c>
    </row>
    <row r="346" spans="1:22" ht="51" x14ac:dyDescent="0.25">
      <c r="A346" s="8">
        <v>339</v>
      </c>
      <c r="B346" s="98" t="s">
        <v>29</v>
      </c>
      <c r="C346" s="9" t="s">
        <v>556</v>
      </c>
      <c r="D346" s="99" t="s">
        <v>557</v>
      </c>
      <c r="E346" s="99">
        <v>2</v>
      </c>
      <c r="F346" s="113" t="s">
        <v>559</v>
      </c>
      <c r="G346" s="75">
        <v>220000</v>
      </c>
      <c r="H346" s="80">
        <v>11000</v>
      </c>
      <c r="I346" s="56">
        <v>0</v>
      </c>
      <c r="J346" s="46">
        <v>55000</v>
      </c>
      <c r="K346" s="46">
        <v>154000</v>
      </c>
      <c r="L346" s="36">
        <f t="shared" ref="L346" si="222">ROUND(MIN(3000000,IF(E346=1,G346*0.7,MIN(1500000,IF(E346=2,G346*0.7,0)))),2)</f>
        <v>154000</v>
      </c>
      <c r="M346" s="30">
        <f t="shared" ref="M346" si="223">ROUND(L346/G346*100,1)</f>
        <v>70</v>
      </c>
      <c r="N346" s="61">
        <f t="shared" ref="N346" si="224">K346-L346</f>
        <v>0</v>
      </c>
      <c r="O346" s="61">
        <f t="shared" ref="O346" si="225">G346-H346-I346-J346-L346</f>
        <v>0</v>
      </c>
      <c r="P346" s="44">
        <f t="shared" ref="P346" si="226">ROUND(H346/G346*100,1)</f>
        <v>5</v>
      </c>
      <c r="Q346" s="74">
        <f t="shared" ref="Q346" si="227">ROUND(I346/G346*100,1)</f>
        <v>0</v>
      </c>
      <c r="R346" s="31">
        <f t="shared" ref="R346" si="228">ROUND(J346/G346*100,1)</f>
        <v>25</v>
      </c>
      <c r="S346" s="30">
        <f t="shared" ref="S346" si="229">ROUND(P346+Q346+R346,1)</f>
        <v>30</v>
      </c>
      <c r="T346" s="69">
        <v>6294</v>
      </c>
      <c r="U346" s="48">
        <v>65</v>
      </c>
      <c r="V346" s="125">
        <f t="shared" ref="V346" si="230">ROUND(U346/T346*100,2)</f>
        <v>1.03</v>
      </c>
    </row>
    <row r="347" spans="1:22" ht="38.25" x14ac:dyDescent="0.25">
      <c r="A347" s="8">
        <v>340</v>
      </c>
      <c r="B347" s="98" t="s">
        <v>29</v>
      </c>
      <c r="C347" s="9" t="s">
        <v>556</v>
      </c>
      <c r="D347" s="99" t="s">
        <v>557</v>
      </c>
      <c r="E347" s="99">
        <v>2</v>
      </c>
      <c r="F347" s="113" t="s">
        <v>558</v>
      </c>
      <c r="G347" s="75">
        <v>220000</v>
      </c>
      <c r="H347" s="80">
        <v>11000</v>
      </c>
      <c r="I347" s="56">
        <v>0</v>
      </c>
      <c r="J347" s="46">
        <v>55000</v>
      </c>
      <c r="K347" s="46">
        <v>154000</v>
      </c>
      <c r="L347" s="36">
        <f t="shared" ref="L347" si="231">ROUND(MIN(3000000,IF(E347=1,G347*0.7,MIN(1500000,IF(E347=2,G347*0.7,0)))),2)</f>
        <v>154000</v>
      </c>
      <c r="M347" s="30">
        <f t="shared" ref="M347" si="232">ROUND(L347/G347*100,1)</f>
        <v>70</v>
      </c>
      <c r="N347" s="61">
        <f t="shared" ref="N347" si="233">K347-L347</f>
        <v>0</v>
      </c>
      <c r="O347" s="61">
        <f t="shared" ref="O347" si="234">G347-H347-I347-J347-L347</f>
        <v>0</v>
      </c>
      <c r="P347" s="44">
        <f t="shared" ref="P347" si="235">ROUND(H347/G347*100,1)</f>
        <v>5</v>
      </c>
      <c r="Q347" s="74">
        <f t="shared" ref="Q347" si="236">ROUND(I347/G347*100,1)</f>
        <v>0</v>
      </c>
      <c r="R347" s="31">
        <f t="shared" ref="R347" si="237">ROUND(J347/G347*100,1)</f>
        <v>25</v>
      </c>
      <c r="S347" s="30">
        <f t="shared" ref="S347" si="238">ROUND(P347+Q347+R347,1)</f>
        <v>30</v>
      </c>
      <c r="T347" s="69">
        <v>6294</v>
      </c>
      <c r="U347" s="48">
        <v>75</v>
      </c>
      <c r="V347" s="125">
        <f t="shared" ref="V347" si="239">ROUND(U347/T347*100,2)</f>
        <v>1.19</v>
      </c>
    </row>
    <row r="348" spans="1:22" ht="38.25" x14ac:dyDescent="0.25">
      <c r="A348" s="8">
        <v>341</v>
      </c>
      <c r="B348" s="98" t="s">
        <v>29</v>
      </c>
      <c r="C348" s="9" t="s">
        <v>560</v>
      </c>
      <c r="D348" s="99" t="s">
        <v>283</v>
      </c>
      <c r="E348" s="99">
        <v>2</v>
      </c>
      <c r="F348" s="113" t="s">
        <v>561</v>
      </c>
      <c r="G348" s="75">
        <v>300000</v>
      </c>
      <c r="H348" s="80">
        <v>15000</v>
      </c>
      <c r="I348" s="56">
        <v>0</v>
      </c>
      <c r="J348" s="46">
        <v>75000</v>
      </c>
      <c r="K348" s="46">
        <v>210000</v>
      </c>
      <c r="L348" s="36">
        <f t="shared" ref="L348" si="240">ROUND(MIN(3000000,IF(E348=1,G348*0.7,MIN(1500000,IF(E348=2,G348*0.7,0)))),2)</f>
        <v>210000</v>
      </c>
      <c r="M348" s="30">
        <f t="shared" ref="M348" si="241">ROUND(L348/G348*100,1)</f>
        <v>70</v>
      </c>
      <c r="N348" s="61">
        <f t="shared" ref="N348" si="242">K348-L348</f>
        <v>0</v>
      </c>
      <c r="O348" s="61">
        <f t="shared" ref="O348" si="243">G348-H348-I348-J348-L348</f>
        <v>0</v>
      </c>
      <c r="P348" s="44">
        <f t="shared" ref="P348" si="244">ROUND(H348/G348*100,1)</f>
        <v>5</v>
      </c>
      <c r="Q348" s="74">
        <f t="shared" ref="Q348" si="245">ROUND(I348/G348*100,1)</f>
        <v>0</v>
      </c>
      <c r="R348" s="31">
        <f t="shared" ref="R348" si="246">ROUND(J348/G348*100,1)</f>
        <v>25</v>
      </c>
      <c r="S348" s="30">
        <f t="shared" ref="S348" si="247">ROUND(P348+Q348+R348,1)</f>
        <v>30</v>
      </c>
      <c r="T348" s="69">
        <v>2444</v>
      </c>
      <c r="U348" s="48">
        <v>14</v>
      </c>
      <c r="V348" s="125">
        <f t="shared" ref="V348" si="248">ROUND(U348/T348*100,2)</f>
        <v>0.56999999999999995</v>
      </c>
    </row>
    <row r="349" spans="1:22" ht="38.25" x14ac:dyDescent="0.25">
      <c r="A349" s="8">
        <v>342</v>
      </c>
      <c r="B349" s="98" t="s">
        <v>29</v>
      </c>
      <c r="C349" s="9" t="s">
        <v>560</v>
      </c>
      <c r="D349" s="99" t="s">
        <v>562</v>
      </c>
      <c r="E349" s="99">
        <v>2</v>
      </c>
      <c r="F349" s="113" t="s">
        <v>563</v>
      </c>
      <c r="G349" s="75">
        <v>300000</v>
      </c>
      <c r="H349" s="80">
        <v>15000</v>
      </c>
      <c r="I349" s="56">
        <v>0</v>
      </c>
      <c r="J349" s="46">
        <v>75000</v>
      </c>
      <c r="K349" s="46">
        <v>210000</v>
      </c>
      <c r="L349" s="36">
        <f t="shared" ref="L349" si="249">ROUND(MIN(3000000,IF(E349=1,G349*0.7,MIN(1500000,IF(E349=2,G349*0.7,0)))),2)</f>
        <v>210000</v>
      </c>
      <c r="M349" s="30">
        <f t="shared" ref="M349" si="250">ROUND(L349/G349*100,1)</f>
        <v>70</v>
      </c>
      <c r="N349" s="61">
        <f t="shared" ref="N349" si="251">K349-L349</f>
        <v>0</v>
      </c>
      <c r="O349" s="61">
        <f t="shared" ref="O349" si="252">G349-H349-I349-J349-L349</f>
        <v>0</v>
      </c>
      <c r="P349" s="44">
        <f t="shared" ref="P349" si="253">ROUND(H349/G349*100,1)</f>
        <v>5</v>
      </c>
      <c r="Q349" s="74">
        <f t="shared" ref="Q349" si="254">ROUND(I349/G349*100,1)</f>
        <v>0</v>
      </c>
      <c r="R349" s="31">
        <f t="shared" ref="R349" si="255">ROUND(J349/G349*100,1)</f>
        <v>25</v>
      </c>
      <c r="S349" s="30">
        <f t="shared" ref="S349" si="256">ROUND(P349+Q349+R349,1)</f>
        <v>30</v>
      </c>
      <c r="T349" s="69">
        <v>2444</v>
      </c>
      <c r="U349" s="48">
        <v>17</v>
      </c>
      <c r="V349" s="125">
        <f t="shared" ref="V349" si="257">ROUND(U349/T349*100,2)</f>
        <v>0.7</v>
      </c>
    </row>
    <row r="350" spans="1:22" ht="38.25" x14ac:dyDescent="0.25">
      <c r="A350" s="8">
        <v>343</v>
      </c>
      <c r="B350" s="98" t="s">
        <v>29</v>
      </c>
      <c r="C350" s="9" t="s">
        <v>556</v>
      </c>
      <c r="D350" s="99" t="s">
        <v>108</v>
      </c>
      <c r="E350" s="99">
        <v>2</v>
      </c>
      <c r="F350" s="113" t="s">
        <v>564</v>
      </c>
      <c r="G350" s="75">
        <v>220000</v>
      </c>
      <c r="H350" s="80">
        <v>11000</v>
      </c>
      <c r="I350" s="56">
        <v>0</v>
      </c>
      <c r="J350" s="46">
        <v>55000</v>
      </c>
      <c r="K350" s="46">
        <v>154000</v>
      </c>
      <c r="L350" s="36">
        <f t="shared" ref="L350" si="258">ROUND(MIN(3000000,IF(E350=1,G350*0.7,MIN(1500000,IF(E350=2,G350*0.7,0)))),2)</f>
        <v>154000</v>
      </c>
      <c r="M350" s="30">
        <f t="shared" ref="M350" si="259">ROUND(L350/G350*100,1)</f>
        <v>70</v>
      </c>
      <c r="N350" s="61">
        <f t="shared" ref="N350" si="260">K350-L350</f>
        <v>0</v>
      </c>
      <c r="O350" s="61">
        <f t="shared" ref="O350" si="261">G350-H350-I350-J350-L350</f>
        <v>0</v>
      </c>
      <c r="P350" s="44">
        <f t="shared" ref="P350" si="262">ROUND(H350/G350*100,1)</f>
        <v>5</v>
      </c>
      <c r="Q350" s="74">
        <f t="shared" ref="Q350" si="263">ROUND(I350/G350*100,1)</f>
        <v>0</v>
      </c>
      <c r="R350" s="31">
        <f t="shared" ref="R350" si="264">ROUND(J350/G350*100,1)</f>
        <v>25</v>
      </c>
      <c r="S350" s="30">
        <f t="shared" ref="S350" si="265">ROUND(P350+Q350+R350,1)</f>
        <v>30</v>
      </c>
      <c r="T350" s="69">
        <v>6294</v>
      </c>
      <c r="U350" s="48">
        <v>160</v>
      </c>
      <c r="V350" s="125">
        <f t="shared" ref="V350" si="266">ROUND(U350/T350*100,2)</f>
        <v>2.54</v>
      </c>
    </row>
    <row r="351" spans="1:22" ht="38.25" x14ac:dyDescent="0.25">
      <c r="A351" s="8">
        <v>344</v>
      </c>
      <c r="B351" s="98" t="s">
        <v>29</v>
      </c>
      <c r="C351" s="9" t="s">
        <v>560</v>
      </c>
      <c r="D351" s="99" t="s">
        <v>565</v>
      </c>
      <c r="E351" s="99">
        <v>2</v>
      </c>
      <c r="F351" s="113" t="s">
        <v>566</v>
      </c>
      <c r="G351" s="75">
        <v>300000</v>
      </c>
      <c r="H351" s="80">
        <v>15000</v>
      </c>
      <c r="I351" s="56">
        <v>0</v>
      </c>
      <c r="J351" s="46">
        <v>75000</v>
      </c>
      <c r="K351" s="46">
        <v>210000</v>
      </c>
      <c r="L351" s="36">
        <f t="shared" ref="L351" si="267">ROUND(MIN(3000000,IF(E351=1,G351*0.7,MIN(1500000,IF(E351=2,G351*0.7,0)))),2)</f>
        <v>210000</v>
      </c>
      <c r="M351" s="30">
        <f t="shared" ref="M351" si="268">ROUND(L351/G351*100,1)</f>
        <v>70</v>
      </c>
      <c r="N351" s="61">
        <f t="shared" ref="N351" si="269">K351-L351</f>
        <v>0</v>
      </c>
      <c r="O351" s="61">
        <f t="shared" ref="O351" si="270">G351-H351-I351-J351-L351</f>
        <v>0</v>
      </c>
      <c r="P351" s="44">
        <f t="shared" ref="P351" si="271">ROUND(H351/G351*100,1)</f>
        <v>5</v>
      </c>
      <c r="Q351" s="74">
        <f t="shared" ref="Q351" si="272">ROUND(I351/G351*100,1)</f>
        <v>0</v>
      </c>
      <c r="R351" s="31">
        <f t="shared" ref="R351" si="273">ROUND(J351/G351*100,1)</f>
        <v>25</v>
      </c>
      <c r="S351" s="30">
        <f t="shared" ref="S351" si="274">ROUND(P351+Q351+R351,1)</f>
        <v>30</v>
      </c>
      <c r="T351" s="69">
        <v>2444</v>
      </c>
      <c r="U351" s="48">
        <v>12</v>
      </c>
      <c r="V351" s="125">
        <f t="shared" ref="V351" si="275">ROUND(U351/T351*100,2)</f>
        <v>0.49</v>
      </c>
    </row>
    <row r="352" spans="1:22" ht="25.5" x14ac:dyDescent="0.25">
      <c r="A352" s="8">
        <v>345</v>
      </c>
      <c r="B352" s="98" t="s">
        <v>29</v>
      </c>
      <c r="C352" s="9" t="s">
        <v>75</v>
      </c>
      <c r="D352" s="99" t="s">
        <v>191</v>
      </c>
      <c r="E352" s="99">
        <v>2</v>
      </c>
      <c r="F352" s="113" t="s">
        <v>569</v>
      </c>
      <c r="G352" s="75">
        <v>2931651.03</v>
      </c>
      <c r="H352" s="80">
        <v>146582.54999999999</v>
      </c>
      <c r="I352" s="56">
        <v>0</v>
      </c>
      <c r="J352" s="46">
        <v>732912.75</v>
      </c>
      <c r="K352" s="46">
        <v>2052155.73</v>
      </c>
      <c r="L352" s="36">
        <f t="shared" ref="L352" si="276">ROUND(MIN(3000000,IF(E352=1,G352*0.7,MIN(1500000,IF(E352=2,G352*0.7,0)))),2)</f>
        <v>1500000</v>
      </c>
      <c r="M352" s="30">
        <f t="shared" ref="M352" si="277">ROUND(L352/G352*100,1)</f>
        <v>51.2</v>
      </c>
      <c r="N352" s="61">
        <f t="shared" ref="N352" si="278">K352-L352</f>
        <v>552155.73</v>
      </c>
      <c r="O352" s="61">
        <f t="shared" ref="O352" si="279">G352-H352-I352-J352-L352</f>
        <v>552155.73</v>
      </c>
      <c r="P352" s="44">
        <f t="shared" ref="P352" si="280">ROUND(H352/G352*100,1)</f>
        <v>5</v>
      </c>
      <c r="Q352" s="74">
        <f t="shared" ref="Q352" si="281">ROUND(I352/G352*100,1)</f>
        <v>0</v>
      </c>
      <c r="R352" s="31">
        <f t="shared" ref="R352" si="282">ROUND(J352/G352*100,1)</f>
        <v>25</v>
      </c>
      <c r="S352" s="30">
        <f t="shared" ref="S352" si="283">ROUND(P352+Q352+R352,1)</f>
        <v>30</v>
      </c>
      <c r="T352" s="69">
        <v>2444</v>
      </c>
      <c r="U352" s="48">
        <v>60</v>
      </c>
      <c r="V352" s="125">
        <f t="shared" ref="V352" si="284">ROUND(U352/T352*100,2)</f>
        <v>2.4500000000000002</v>
      </c>
    </row>
  </sheetData>
  <autoFilter ref="C1:C352"/>
  <mergeCells count="18">
    <mergeCell ref="A1:C1"/>
    <mergeCell ref="A2:F3"/>
    <mergeCell ref="A5:A6"/>
    <mergeCell ref="B5:B6"/>
    <mergeCell ref="C5:C6"/>
    <mergeCell ref="D5:D6"/>
    <mergeCell ref="E5:E6"/>
    <mergeCell ref="U5:U6"/>
    <mergeCell ref="V5:V6"/>
    <mergeCell ref="G2:J3"/>
    <mergeCell ref="K2:N3"/>
    <mergeCell ref="D1:K1"/>
    <mergeCell ref="F5:F6"/>
    <mergeCell ref="G5:G6"/>
    <mergeCell ref="H5:K5"/>
    <mergeCell ref="L5:O5"/>
    <mergeCell ref="P5:S5"/>
    <mergeCell ref="T5:T6"/>
  </mergeCells>
  <conditionalFormatting sqref="N8:O19 N21:O303 N304 N308:O329 N306 O304:O307">
    <cfRule type="cellIs" dxfId="130" priority="136" operator="notEqual">
      <formula>0</formula>
    </cfRule>
  </conditionalFormatting>
  <conditionalFormatting sqref="V8:V19 V21:V329">
    <cfRule type="cellIs" dxfId="129" priority="135" operator="lessThan">
      <formula>0.33</formula>
    </cfRule>
  </conditionalFormatting>
  <conditionalFormatting sqref="P8:P19 P21:P329">
    <cfRule type="cellIs" dxfId="128" priority="134" operator="lessThan">
      <formula>5</formula>
    </cfRule>
  </conditionalFormatting>
  <conditionalFormatting sqref="M8:M19 M21:M329">
    <cfRule type="cellIs" dxfId="127" priority="133" operator="notEqual">
      <formula>70</formula>
    </cfRule>
  </conditionalFormatting>
  <conditionalFormatting sqref="S8:S19 S21:S329">
    <cfRule type="cellIs" dxfId="126" priority="132" operator="lessThan">
      <formula>30</formula>
    </cfRule>
  </conditionalFormatting>
  <conditionalFormatting sqref="N20:O20">
    <cfRule type="cellIs" dxfId="125" priority="131" operator="notEqual">
      <formula>0</formula>
    </cfRule>
  </conditionalFormatting>
  <conditionalFormatting sqref="V20">
    <cfRule type="cellIs" dxfId="124" priority="130" operator="lessThan">
      <formula>0.33</formula>
    </cfRule>
  </conditionalFormatting>
  <conditionalFormatting sqref="P20">
    <cfRule type="cellIs" dxfId="123" priority="129" operator="lessThan">
      <formula>5</formula>
    </cfRule>
  </conditionalFormatting>
  <conditionalFormatting sqref="M20">
    <cfRule type="cellIs" dxfId="122" priority="128" operator="notEqual">
      <formula>70</formula>
    </cfRule>
  </conditionalFormatting>
  <conditionalFormatting sqref="S20">
    <cfRule type="cellIs" dxfId="121" priority="127" operator="lessThan">
      <formula>30</formula>
    </cfRule>
  </conditionalFormatting>
  <conditionalFormatting sqref="N305 N307">
    <cfRule type="cellIs" dxfId="120" priority="126" operator="notEqual">
      <formula>0</formula>
    </cfRule>
  </conditionalFormatting>
  <conditionalFormatting sqref="N330:O330">
    <cfRule type="cellIs" dxfId="119" priority="120" operator="notEqual">
      <formula>0</formula>
    </cfRule>
  </conditionalFormatting>
  <conditionalFormatting sqref="V330">
    <cfRule type="cellIs" dxfId="118" priority="119" operator="lessThan">
      <formula>0.33</formula>
    </cfRule>
  </conditionalFormatting>
  <conditionalFormatting sqref="P330">
    <cfRule type="cellIs" dxfId="117" priority="118" operator="lessThan">
      <formula>5</formula>
    </cfRule>
  </conditionalFormatting>
  <conditionalFormatting sqref="M330">
    <cfRule type="cellIs" dxfId="116" priority="117" operator="notEqual">
      <formula>70</formula>
    </cfRule>
  </conditionalFormatting>
  <conditionalFormatting sqref="S330">
    <cfRule type="cellIs" dxfId="115" priority="116" operator="lessThan">
      <formula>30</formula>
    </cfRule>
  </conditionalFormatting>
  <conditionalFormatting sqref="N331:O331">
    <cfRule type="cellIs" dxfId="114" priority="115" operator="notEqual">
      <formula>0</formula>
    </cfRule>
  </conditionalFormatting>
  <conditionalFormatting sqref="V331">
    <cfRule type="cellIs" dxfId="113" priority="114" operator="lessThan">
      <formula>0.33</formula>
    </cfRule>
  </conditionalFormatting>
  <conditionalFormatting sqref="P331">
    <cfRule type="cellIs" dxfId="112" priority="113" operator="lessThan">
      <formula>5</formula>
    </cfRule>
  </conditionalFormatting>
  <conditionalFormatting sqref="M331">
    <cfRule type="cellIs" dxfId="111" priority="112" operator="notEqual">
      <formula>70</formula>
    </cfRule>
  </conditionalFormatting>
  <conditionalFormatting sqref="S331">
    <cfRule type="cellIs" dxfId="110" priority="111" operator="lessThan">
      <formula>30</formula>
    </cfRule>
  </conditionalFormatting>
  <conditionalFormatting sqref="N332:O332">
    <cfRule type="cellIs" dxfId="109" priority="110" operator="notEqual">
      <formula>0</formula>
    </cfRule>
  </conditionalFormatting>
  <conditionalFormatting sqref="V332">
    <cfRule type="cellIs" dxfId="108" priority="109" operator="lessThan">
      <formula>0.33</formula>
    </cfRule>
  </conditionalFormatting>
  <conditionalFormatting sqref="P332">
    <cfRule type="cellIs" dxfId="107" priority="108" operator="lessThan">
      <formula>5</formula>
    </cfRule>
  </conditionalFormatting>
  <conditionalFormatting sqref="M332">
    <cfRule type="cellIs" dxfId="106" priority="107" operator="notEqual">
      <formula>70</formula>
    </cfRule>
  </conditionalFormatting>
  <conditionalFormatting sqref="S332">
    <cfRule type="cellIs" dxfId="105" priority="106" operator="lessThan">
      <formula>30</formula>
    </cfRule>
  </conditionalFormatting>
  <conditionalFormatting sqref="N333:O333">
    <cfRule type="cellIs" dxfId="104" priority="105" operator="notEqual">
      <formula>0</formula>
    </cfRule>
  </conditionalFormatting>
  <conditionalFormatting sqref="V333">
    <cfRule type="cellIs" dxfId="103" priority="104" operator="lessThan">
      <formula>0.33</formula>
    </cfRule>
  </conditionalFormatting>
  <conditionalFormatting sqref="P333">
    <cfRule type="cellIs" dxfId="102" priority="103" operator="lessThan">
      <formula>5</formula>
    </cfRule>
  </conditionalFormatting>
  <conditionalFormatting sqref="M333">
    <cfRule type="cellIs" dxfId="101" priority="102" operator="notEqual">
      <formula>70</formula>
    </cfRule>
  </conditionalFormatting>
  <conditionalFormatting sqref="S333">
    <cfRule type="cellIs" dxfId="100" priority="101" operator="lessThan">
      <formula>30</formula>
    </cfRule>
  </conditionalFormatting>
  <conditionalFormatting sqref="N334:O334">
    <cfRule type="cellIs" dxfId="99" priority="100" operator="notEqual">
      <formula>0</formula>
    </cfRule>
  </conditionalFormatting>
  <conditionalFormatting sqref="V334">
    <cfRule type="cellIs" dxfId="98" priority="99" operator="lessThan">
      <formula>0.33</formula>
    </cfRule>
  </conditionalFormatting>
  <conditionalFormatting sqref="P334">
    <cfRule type="cellIs" dxfId="97" priority="98" operator="lessThan">
      <formula>5</formula>
    </cfRule>
  </conditionalFormatting>
  <conditionalFormatting sqref="M334">
    <cfRule type="cellIs" dxfId="96" priority="97" operator="notEqual">
      <formula>70</formula>
    </cfRule>
  </conditionalFormatting>
  <conditionalFormatting sqref="S334">
    <cfRule type="cellIs" dxfId="95" priority="96" operator="lessThan">
      <formula>30</formula>
    </cfRule>
  </conditionalFormatting>
  <conditionalFormatting sqref="N335:O335">
    <cfRule type="cellIs" dxfId="94" priority="95" operator="notEqual">
      <formula>0</formula>
    </cfRule>
  </conditionalFormatting>
  <conditionalFormatting sqref="V335">
    <cfRule type="cellIs" dxfId="93" priority="94" operator="lessThan">
      <formula>0.33</formula>
    </cfRule>
  </conditionalFormatting>
  <conditionalFormatting sqref="P335">
    <cfRule type="cellIs" dxfId="92" priority="93" operator="lessThan">
      <formula>5</formula>
    </cfRule>
  </conditionalFormatting>
  <conditionalFormatting sqref="M335">
    <cfRule type="cellIs" dxfId="91" priority="92" operator="notEqual">
      <formula>70</formula>
    </cfRule>
  </conditionalFormatting>
  <conditionalFormatting sqref="S335">
    <cfRule type="cellIs" dxfId="90" priority="91" operator="lessThan">
      <formula>30</formula>
    </cfRule>
  </conditionalFormatting>
  <conditionalFormatting sqref="N336:O336">
    <cfRule type="cellIs" dxfId="89" priority="90" operator="notEqual">
      <formula>0</formula>
    </cfRule>
  </conditionalFormatting>
  <conditionalFormatting sqref="V336">
    <cfRule type="cellIs" dxfId="88" priority="89" operator="lessThan">
      <formula>0.33</formula>
    </cfRule>
  </conditionalFormatting>
  <conditionalFormatting sqref="P336">
    <cfRule type="cellIs" dxfId="87" priority="88" operator="lessThan">
      <formula>5</formula>
    </cfRule>
  </conditionalFormatting>
  <conditionalFormatting sqref="M336">
    <cfRule type="cellIs" dxfId="86" priority="87" operator="notEqual">
      <formula>70</formula>
    </cfRule>
  </conditionalFormatting>
  <conditionalFormatting sqref="S336">
    <cfRule type="cellIs" dxfId="85" priority="86" operator="lessThan">
      <formula>30</formula>
    </cfRule>
  </conditionalFormatting>
  <conditionalFormatting sqref="N337:O337">
    <cfRule type="cellIs" dxfId="84" priority="85" operator="notEqual">
      <formula>0</formula>
    </cfRule>
  </conditionalFormatting>
  <conditionalFormatting sqref="V337">
    <cfRule type="cellIs" dxfId="83" priority="84" operator="lessThan">
      <formula>0.33</formula>
    </cfRule>
  </conditionalFormatting>
  <conditionalFormatting sqref="P337">
    <cfRule type="cellIs" dxfId="82" priority="83" operator="lessThan">
      <formula>5</formula>
    </cfRule>
  </conditionalFormatting>
  <conditionalFormatting sqref="M337">
    <cfRule type="cellIs" dxfId="81" priority="82" operator="notEqual">
      <formula>70</formula>
    </cfRule>
  </conditionalFormatting>
  <conditionalFormatting sqref="S337">
    <cfRule type="cellIs" dxfId="80" priority="81" operator="lessThan">
      <formula>30</formula>
    </cfRule>
  </conditionalFormatting>
  <conditionalFormatting sqref="N338:O338">
    <cfRule type="cellIs" dxfId="79" priority="80" operator="notEqual">
      <formula>0</formula>
    </cfRule>
  </conditionalFormatting>
  <conditionalFormatting sqref="V338">
    <cfRule type="cellIs" dxfId="78" priority="79" operator="lessThan">
      <formula>0.33</formula>
    </cfRule>
  </conditionalFormatting>
  <conditionalFormatting sqref="P338">
    <cfRule type="cellIs" dxfId="77" priority="78" operator="lessThan">
      <formula>5</formula>
    </cfRule>
  </conditionalFormatting>
  <conditionalFormatting sqref="M338">
    <cfRule type="cellIs" dxfId="76" priority="77" operator="notEqual">
      <formula>70</formula>
    </cfRule>
  </conditionalFormatting>
  <conditionalFormatting sqref="S338">
    <cfRule type="cellIs" dxfId="75" priority="76" operator="lessThan">
      <formula>30</formula>
    </cfRule>
  </conditionalFormatting>
  <conditionalFormatting sqref="N339:O339">
    <cfRule type="cellIs" dxfId="69" priority="70" operator="notEqual">
      <formula>0</formula>
    </cfRule>
  </conditionalFormatting>
  <conditionalFormatting sqref="V339">
    <cfRule type="cellIs" dxfId="68" priority="69" operator="lessThan">
      <formula>0.33</formula>
    </cfRule>
  </conditionalFormatting>
  <conditionalFormatting sqref="P339">
    <cfRule type="cellIs" dxfId="67" priority="68" operator="lessThan">
      <formula>5</formula>
    </cfRule>
  </conditionalFormatting>
  <conditionalFormatting sqref="M339">
    <cfRule type="cellIs" dxfId="66" priority="67" operator="notEqual">
      <formula>70</formula>
    </cfRule>
  </conditionalFormatting>
  <conditionalFormatting sqref="S339">
    <cfRule type="cellIs" dxfId="65" priority="66" operator="lessThan">
      <formula>30</formula>
    </cfRule>
  </conditionalFormatting>
  <conditionalFormatting sqref="N340:O340">
    <cfRule type="cellIs" dxfId="64" priority="65" operator="notEqual">
      <formula>0</formula>
    </cfRule>
  </conditionalFormatting>
  <conditionalFormatting sqref="V340">
    <cfRule type="cellIs" dxfId="63" priority="64" operator="lessThan">
      <formula>0.33</formula>
    </cfRule>
  </conditionalFormatting>
  <conditionalFormatting sqref="P340">
    <cfRule type="cellIs" dxfId="62" priority="63" operator="lessThan">
      <formula>5</formula>
    </cfRule>
  </conditionalFormatting>
  <conditionalFormatting sqref="M340">
    <cfRule type="cellIs" dxfId="61" priority="62" operator="notEqual">
      <formula>70</formula>
    </cfRule>
  </conditionalFormatting>
  <conditionalFormatting sqref="S340">
    <cfRule type="cellIs" dxfId="60" priority="61" operator="lessThan">
      <formula>30</formula>
    </cfRule>
  </conditionalFormatting>
  <conditionalFormatting sqref="N341:O341">
    <cfRule type="cellIs" dxfId="59" priority="60" operator="notEqual">
      <formula>0</formula>
    </cfRule>
  </conditionalFormatting>
  <conditionalFormatting sqref="V341">
    <cfRule type="cellIs" dxfId="58" priority="59" operator="lessThan">
      <formula>0.33</formula>
    </cfRule>
  </conditionalFormatting>
  <conditionalFormatting sqref="P341">
    <cfRule type="cellIs" dxfId="57" priority="58" operator="lessThan">
      <formula>5</formula>
    </cfRule>
  </conditionalFormatting>
  <conditionalFormatting sqref="M341">
    <cfRule type="cellIs" dxfId="56" priority="57" operator="notEqual">
      <formula>70</formula>
    </cfRule>
  </conditionalFormatting>
  <conditionalFormatting sqref="S341">
    <cfRule type="cellIs" dxfId="55" priority="56" operator="lessThan">
      <formula>30</formula>
    </cfRule>
  </conditionalFormatting>
  <conditionalFormatting sqref="N342:O342">
    <cfRule type="cellIs" dxfId="54" priority="55" operator="notEqual">
      <formula>0</formula>
    </cfRule>
  </conditionalFormatting>
  <conditionalFormatting sqref="V342">
    <cfRule type="cellIs" dxfId="53" priority="54" operator="lessThan">
      <formula>0.33</formula>
    </cfRule>
  </conditionalFormatting>
  <conditionalFormatting sqref="P342">
    <cfRule type="cellIs" dxfId="52" priority="53" operator="lessThan">
      <formula>5</formula>
    </cfRule>
  </conditionalFormatting>
  <conditionalFormatting sqref="M342">
    <cfRule type="cellIs" dxfId="51" priority="52" operator="notEqual">
      <formula>70</formula>
    </cfRule>
  </conditionalFormatting>
  <conditionalFormatting sqref="S342">
    <cfRule type="cellIs" dxfId="50" priority="51" operator="lessThan">
      <formula>30</formula>
    </cfRule>
  </conditionalFormatting>
  <conditionalFormatting sqref="N343:O343">
    <cfRule type="cellIs" dxfId="49" priority="50" operator="notEqual">
      <formula>0</formula>
    </cfRule>
  </conditionalFormatting>
  <conditionalFormatting sqref="V343">
    <cfRule type="cellIs" dxfId="48" priority="49" operator="lessThan">
      <formula>0.33</formula>
    </cfRule>
  </conditionalFormatting>
  <conditionalFormatting sqref="P343">
    <cfRule type="cellIs" dxfId="47" priority="48" operator="lessThan">
      <formula>5</formula>
    </cfRule>
  </conditionalFormatting>
  <conditionalFormatting sqref="M343">
    <cfRule type="cellIs" dxfId="46" priority="47" operator="notEqual">
      <formula>70</formula>
    </cfRule>
  </conditionalFormatting>
  <conditionalFormatting sqref="S343">
    <cfRule type="cellIs" dxfId="45" priority="46" operator="lessThan">
      <formula>30</formula>
    </cfRule>
  </conditionalFormatting>
  <conditionalFormatting sqref="N344:O344">
    <cfRule type="cellIs" dxfId="44" priority="45" operator="notEqual">
      <formula>0</formula>
    </cfRule>
  </conditionalFormatting>
  <conditionalFormatting sqref="V344">
    <cfRule type="cellIs" dxfId="43" priority="44" operator="lessThan">
      <formula>0.33</formula>
    </cfRule>
  </conditionalFormatting>
  <conditionalFormatting sqref="P344">
    <cfRule type="cellIs" dxfId="42" priority="43" operator="lessThan">
      <formula>5</formula>
    </cfRule>
  </conditionalFormatting>
  <conditionalFormatting sqref="M344">
    <cfRule type="cellIs" dxfId="41" priority="42" operator="notEqual">
      <formula>70</formula>
    </cfRule>
  </conditionalFormatting>
  <conditionalFormatting sqref="S344">
    <cfRule type="cellIs" dxfId="40" priority="41" operator="lessThan">
      <formula>30</formula>
    </cfRule>
  </conditionalFormatting>
  <conditionalFormatting sqref="N345:O345">
    <cfRule type="cellIs" dxfId="39" priority="40" operator="notEqual">
      <formula>0</formula>
    </cfRule>
  </conditionalFormatting>
  <conditionalFormatting sqref="V345">
    <cfRule type="cellIs" dxfId="38" priority="39" operator="lessThan">
      <formula>0.33</formula>
    </cfRule>
  </conditionalFormatting>
  <conditionalFormatting sqref="P345">
    <cfRule type="cellIs" dxfId="37" priority="38" operator="lessThan">
      <formula>5</formula>
    </cfRule>
  </conditionalFormatting>
  <conditionalFormatting sqref="M345">
    <cfRule type="cellIs" dxfId="36" priority="37" operator="notEqual">
      <formula>70</formula>
    </cfRule>
  </conditionalFormatting>
  <conditionalFormatting sqref="S345">
    <cfRule type="cellIs" dxfId="35" priority="36" operator="lessThan">
      <formula>30</formula>
    </cfRule>
  </conditionalFormatting>
  <conditionalFormatting sqref="N346:O346">
    <cfRule type="cellIs" dxfId="34" priority="35" operator="notEqual">
      <formula>0</formula>
    </cfRule>
  </conditionalFormatting>
  <conditionalFormatting sqref="V346">
    <cfRule type="cellIs" dxfId="33" priority="34" operator="lessThan">
      <formula>0.33</formula>
    </cfRule>
  </conditionalFormatting>
  <conditionalFormatting sqref="P346">
    <cfRule type="cellIs" dxfId="32" priority="33" operator="lessThan">
      <formula>5</formula>
    </cfRule>
  </conditionalFormatting>
  <conditionalFormatting sqref="M346">
    <cfRule type="cellIs" dxfId="31" priority="32" operator="notEqual">
      <formula>70</formula>
    </cfRule>
  </conditionalFormatting>
  <conditionalFormatting sqref="S346">
    <cfRule type="cellIs" dxfId="30" priority="31" operator="lessThan">
      <formula>30</formula>
    </cfRule>
  </conditionalFormatting>
  <conditionalFormatting sqref="N347:O347">
    <cfRule type="cellIs" dxfId="29" priority="30" operator="notEqual">
      <formula>0</formula>
    </cfRule>
  </conditionalFormatting>
  <conditionalFormatting sqref="V347">
    <cfRule type="cellIs" dxfId="28" priority="29" operator="lessThan">
      <formula>0.33</formula>
    </cfRule>
  </conditionalFormatting>
  <conditionalFormatting sqref="P347">
    <cfRule type="cellIs" dxfId="27" priority="28" operator="lessThan">
      <formula>5</formula>
    </cfRule>
  </conditionalFormatting>
  <conditionalFormatting sqref="M347">
    <cfRule type="cellIs" dxfId="26" priority="27" operator="notEqual">
      <formula>70</formula>
    </cfRule>
  </conditionalFormatting>
  <conditionalFormatting sqref="S347">
    <cfRule type="cellIs" dxfId="25" priority="26" operator="lessThan">
      <formula>30</formula>
    </cfRule>
  </conditionalFormatting>
  <conditionalFormatting sqref="N348:O348">
    <cfRule type="cellIs" dxfId="24" priority="25" operator="notEqual">
      <formula>0</formula>
    </cfRule>
  </conditionalFormatting>
  <conditionalFormatting sqref="V348">
    <cfRule type="cellIs" dxfId="23" priority="24" operator="lessThan">
      <formula>0.33</formula>
    </cfRule>
  </conditionalFormatting>
  <conditionalFormatting sqref="P348">
    <cfRule type="cellIs" dxfId="22" priority="23" operator="lessThan">
      <formula>5</formula>
    </cfRule>
  </conditionalFormatting>
  <conditionalFormatting sqref="M348">
    <cfRule type="cellIs" dxfId="21" priority="22" operator="notEqual">
      <formula>70</formula>
    </cfRule>
  </conditionalFormatting>
  <conditionalFormatting sqref="S348">
    <cfRule type="cellIs" dxfId="20" priority="21" operator="lessThan">
      <formula>30</formula>
    </cfRule>
  </conditionalFormatting>
  <conditionalFormatting sqref="N349:O349">
    <cfRule type="cellIs" dxfId="19" priority="20" operator="notEqual">
      <formula>0</formula>
    </cfRule>
  </conditionalFormatting>
  <conditionalFormatting sqref="V349">
    <cfRule type="cellIs" dxfId="18" priority="19" operator="lessThan">
      <formula>0.33</formula>
    </cfRule>
  </conditionalFormatting>
  <conditionalFormatting sqref="P349">
    <cfRule type="cellIs" dxfId="17" priority="18" operator="lessThan">
      <formula>5</formula>
    </cfRule>
  </conditionalFormatting>
  <conditionalFormatting sqref="M349">
    <cfRule type="cellIs" dxfId="16" priority="17" operator="notEqual">
      <formula>70</formula>
    </cfRule>
  </conditionalFormatting>
  <conditionalFormatting sqref="S349">
    <cfRule type="cellIs" dxfId="15" priority="16" operator="lessThan">
      <formula>30</formula>
    </cfRule>
  </conditionalFormatting>
  <conditionalFormatting sqref="N350:O350">
    <cfRule type="cellIs" dxfId="14" priority="15" operator="notEqual">
      <formula>0</formula>
    </cfRule>
  </conditionalFormatting>
  <conditionalFormatting sqref="V350">
    <cfRule type="cellIs" dxfId="13" priority="14" operator="lessThan">
      <formula>0.33</formula>
    </cfRule>
  </conditionalFormatting>
  <conditionalFormatting sqref="P350">
    <cfRule type="cellIs" dxfId="12" priority="13" operator="lessThan">
      <formula>5</formula>
    </cfRule>
  </conditionalFormatting>
  <conditionalFormatting sqref="M350">
    <cfRule type="cellIs" dxfId="11" priority="12" operator="notEqual">
      <formula>70</formula>
    </cfRule>
  </conditionalFormatting>
  <conditionalFormatting sqref="S350">
    <cfRule type="cellIs" dxfId="10" priority="11" operator="lessThan">
      <formula>30</formula>
    </cfRule>
  </conditionalFormatting>
  <conditionalFormatting sqref="N351:O351">
    <cfRule type="cellIs" dxfId="9" priority="10" operator="notEqual">
      <formula>0</formula>
    </cfRule>
  </conditionalFormatting>
  <conditionalFormatting sqref="V351">
    <cfRule type="cellIs" dxfId="8" priority="9" operator="lessThan">
      <formula>0.33</formula>
    </cfRule>
  </conditionalFormatting>
  <conditionalFormatting sqref="P351">
    <cfRule type="cellIs" dxfId="7" priority="8" operator="lessThan">
      <formula>5</formula>
    </cfRule>
  </conditionalFormatting>
  <conditionalFormatting sqref="M351">
    <cfRule type="cellIs" dxfId="6" priority="7" operator="notEqual">
      <formula>70</formula>
    </cfRule>
  </conditionalFormatting>
  <conditionalFormatting sqref="S351">
    <cfRule type="cellIs" dxfId="5" priority="6" operator="lessThan">
      <formula>30</formula>
    </cfRule>
  </conditionalFormatting>
  <conditionalFormatting sqref="N352:O352">
    <cfRule type="cellIs" dxfId="4" priority="5" operator="notEqual">
      <formula>0</formula>
    </cfRule>
  </conditionalFormatting>
  <conditionalFormatting sqref="V352">
    <cfRule type="cellIs" dxfId="3" priority="4" operator="lessThan">
      <formula>0.33</formula>
    </cfRule>
  </conditionalFormatting>
  <conditionalFormatting sqref="P352">
    <cfRule type="cellIs" dxfId="2" priority="3" operator="lessThan">
      <formula>5</formula>
    </cfRule>
  </conditionalFormatting>
  <conditionalFormatting sqref="M352">
    <cfRule type="cellIs" dxfId="1" priority="2" operator="notEqual">
      <formula>70</formula>
    </cfRule>
  </conditionalFormatting>
  <conditionalFormatting sqref="S352">
    <cfRule type="cellIs" dxfId="0" priority="1" operator="lessThan">
      <formula>30</formula>
    </cfRule>
  </conditionalFormatting>
  <dataValidations count="5">
    <dataValidation type="list" allowBlank="1" showInputMessage="1" showErrorMessage="1" sqref="B8:B305">
      <formula1>#REF!</formula1>
    </dataValidation>
    <dataValidation type="list" allowBlank="1" showInputMessage="1" showErrorMessage="1" sqref="E8:E352">
      <formula1>СП_ГП_АЦ</formula1>
    </dataValidation>
    <dataValidation operator="notEqual" allowBlank="1" showInputMessage="1" showErrorMessage="1" sqref="L8:M352"/>
    <dataValidation type="list" allowBlank="1" showInputMessage="1" showErrorMessage="1" sqref="C8:C352">
      <formula1>INDIRECT(SUBSTITUTE(TRIM(B8)," ","_"))</formula1>
    </dataValidation>
    <dataValidation type="list" allowBlank="1" showInputMessage="1" showErrorMessage="1" sqref="B306:B352">
      <formula1>$A$8:$Z$8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2024-11-15T11:09:28Z</dcterms:modified>
</cp:coreProperties>
</file>