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372" windowWidth="19416" windowHeight="10668"/>
  </bookViews>
  <sheets>
    <sheet name="Исполнение доходов_2" sheetId="2" r:id="rId1"/>
  </sheets>
  <definedNames>
    <definedName name="_xlnm._FilterDatabase" localSheetId="0" hidden="1">'Исполнение доходов_2'!$C$1:$C$138</definedName>
    <definedName name="_xlnm.Print_Titles" localSheetId="0">'Исполнение доходов_2'!$8:$10</definedName>
    <definedName name="_xlnm.Print_Area" localSheetId="0">'Исполнение доходов_2'!$A$1:$E$139</definedName>
  </definedNames>
  <calcPr calcId="125725" iterate="1"/>
</workbook>
</file>

<file path=xl/calcChain.xml><?xml version="1.0" encoding="utf-8"?>
<calcChain xmlns="http://schemas.openxmlformats.org/spreadsheetml/2006/main">
  <c r="D90" i="2"/>
  <c r="E90"/>
  <c r="E12" l="1"/>
  <c r="E97"/>
  <c r="E92" s="1"/>
  <c r="D12"/>
  <c r="E37"/>
  <c r="D37"/>
  <c r="E46" l="1"/>
  <c r="D46"/>
  <c r="D49"/>
  <c r="E49"/>
  <c r="E26"/>
  <c r="D26"/>
  <c r="D28"/>
  <c r="E28"/>
  <c r="E88"/>
  <c r="D88"/>
  <c r="E40"/>
  <c r="D40"/>
  <c r="E70" l="1"/>
  <c r="E54"/>
  <c r="E110" l="1"/>
  <c r="E31"/>
  <c r="D31"/>
  <c r="D110"/>
  <c r="D92"/>
  <c r="D54"/>
  <c r="D70"/>
  <c r="E11" l="1"/>
  <c r="D11"/>
</calcChain>
</file>

<file path=xl/sharedStrings.xml><?xml version="1.0" encoding="utf-8"?>
<sst xmlns="http://schemas.openxmlformats.org/spreadsheetml/2006/main" count="381" uniqueCount="241">
  <si>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</si>
  <si>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</si>
  <si>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</si>
  <si>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</si>
  <si>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/>
  </si>
  <si>
    <t>1 01 02010 01 0000 110</t>
  </si>
  <si>
    <t>1 01 02020 01 0000 110</t>
  </si>
  <si>
    <t>1 01 02030 01 0000 110</t>
  </si>
  <si>
    <t>1 01 02040 01 0000 110</t>
  </si>
  <si>
    <t>1 05 02010 02 0000 110</t>
  </si>
  <si>
    <t>1 05 03010 01 0000 110</t>
  </si>
  <si>
    <t>1 05 04020 02 0000 110</t>
  </si>
  <si>
    <t>Прочие доходы от компенсации затрат бюджетов муниципальных районов</t>
  </si>
  <si>
    <t>Невыясненные поступления, зачисляемые в бюджеты муниципальных районов</t>
  </si>
  <si>
    <t>1 11 05035 05 0000 120</t>
  </si>
  <si>
    <t>1 13 02995 05 0000 130</t>
  </si>
  <si>
    <t>Плата за выбросы загрязняющих веществ в атмосферный воздух стационарными объектами</t>
  </si>
  <si>
    <t>Межрайонная инспекция Федеральной налоговой службы № 8 по Вологодской области</t>
  </si>
  <si>
    <t>Комитет имущественных отношений администрации Череповецкого муниципального района Вологодской области</t>
  </si>
  <si>
    <t>048</t>
  </si>
  <si>
    <t>1 12 01010 01 0000 120</t>
  </si>
  <si>
    <t>1 12 01030 01 0000 120</t>
  </si>
  <si>
    <t>Прочие доходы от оказания платных услуг (работ) получателями средств бюджетов муниципальных районов</t>
  </si>
  <si>
    <t>801</t>
  </si>
  <si>
    <t>1 13 01995 05 0000 130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</si>
  <si>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</si>
  <si>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</si>
  <si>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Финансовое управление администрации Череповецкого муниципального района</t>
  </si>
  <si>
    <t>825</t>
  </si>
  <si>
    <t>Департамент природных ресурсов и охраны окружающей среды Вологодской области</t>
  </si>
  <si>
    <t>014</t>
  </si>
  <si>
    <t>Управление Федеральной службы государственной регистрации, кадастра и картографии по Вологодской области</t>
  </si>
  <si>
    <t>321</t>
  </si>
  <si>
    <t>Департамент по охране, контролю и регулированию использования объектов животного мира Вологодской области</t>
  </si>
  <si>
    <t>045</t>
  </si>
  <si>
    <t>ДОХОДЫ ВСЕГО</t>
  </si>
  <si>
    <t>Наименование показателя</t>
  </si>
  <si>
    <t>Код бюджетной классификации</t>
  </si>
  <si>
    <t>администратор поступлений</t>
  </si>
  <si>
    <t>доходы бюджета</t>
  </si>
  <si>
    <t>2</t>
  </si>
  <si>
    <t>решением Муниципального Собрания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</si>
  <si>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</si>
  <si>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УТВЕРЖДЕНЫ</t>
  </si>
  <si>
    <t>Годовой план      (тыс. руб.)</t>
  </si>
  <si>
    <t>Исполнено           (тыс. руб.)</t>
  </si>
  <si>
    <t>100</t>
  </si>
  <si>
    <t>182</t>
  </si>
  <si>
    <t>164</t>
  </si>
  <si>
    <t>Доходы от сдачи в аренду имущества, составляющего казну муниципальных районов (за исключением земельных участков)</t>
  </si>
  <si>
    <t>1 11 09045 05 0000 120</t>
  </si>
  <si>
    <t xml:space="preserve">164 </t>
  </si>
  <si>
    <t>1 17 01050 05 0000 180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</si>
  <si>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</si>
  <si>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</si>
  <si>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</si>
  <si>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</si>
  <si>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</si>
  <si>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</si>
  <si>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</si>
  <si>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075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</si>
  <si>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</si>
  <si>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</si>
  <si>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018</t>
  </si>
  <si>
    <t>Департамент лесного комплекса Вологодской области</t>
  </si>
  <si>
    <t>322</t>
  </si>
  <si>
    <t>Управление Федеральной службы судебных приставов по Вологодской области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</si>
  <si>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</si>
  <si>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</si>
  <si>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1 12 01041 01 0000 120</t>
  </si>
  <si>
    <t>Плата за размещение отходов производства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</si>
  <si>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</si>
  <si>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</si>
  <si>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 муниципальных районов</t>
  </si>
  <si>
    <t>1 12 01042 01 0000 120</t>
  </si>
  <si>
    <t>Плата за размещение твердых коммунальных отходов</t>
  </si>
  <si>
    <t>1 03 02241 01 0000 110</t>
  </si>
  <si>
    <t>1 03 02251 01 0000 110</t>
  </si>
  <si>
    <t>1 03 02261 01 0000 110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</si>
  <si>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</si>
  <si>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</si>
  <si>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</si>
  <si>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</si>
  <si>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</si>
  <si>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2 02 15002 05 0000 150</t>
  </si>
  <si>
    <t>2 02 20077 05 0000 150</t>
  </si>
  <si>
    <t>2 02 25497 05 0000 150</t>
  </si>
  <si>
    <t>2 02 25555 05 0000 150</t>
  </si>
  <si>
    <t>2 02 29999 05 0000 150</t>
  </si>
  <si>
    <t>2 02 30024 05 0000 150</t>
  </si>
  <si>
    <t>2 02 35120 05 0000 150</t>
  </si>
  <si>
    <t>2 02 35176 05 0000 150</t>
  </si>
  <si>
    <t>2 02 40014 05 0000 150</t>
  </si>
  <si>
    <t>2 02 49999 05 0000 150</t>
  </si>
  <si>
    <t>2 19 60010 05 0000 150</t>
  </si>
  <si>
    <t>Департамент по обеспечению деятельности мировых судей Вологодской области</t>
  </si>
  <si>
    <t>013</t>
  </si>
  <si>
    <t>031</t>
  </si>
  <si>
    <t>1 16 01053 01 0000 140</t>
  </si>
  <si>
    <t>1 16 01063 01 0000 140</t>
  </si>
  <si>
    <t>1 03 02231 01 0000 110</t>
  </si>
  <si>
    <t>1 16 01073 01 0000 140</t>
  </si>
  <si>
    <t>1 16 01203 01 0000 140</t>
  </si>
  <si>
    <t>1 16 11050 01 0000 140</t>
  </si>
  <si>
    <t xml:space="preserve"> 1 11 01050 05 0000 120</t>
  </si>
  <si>
    <t xml:space="preserve"> 1 08 07150 01 0000 110</t>
  </si>
  <si>
    <t xml:space="preserve"> 1 11 05013 05 0000 120</t>
  </si>
  <si>
    <t xml:space="preserve"> 1 11 05025 05 0000 120</t>
  </si>
  <si>
    <t xml:space="preserve"> 1 11 05075 05 0000 120</t>
  </si>
  <si>
    <t xml:space="preserve"> 1 11 05313 05 0000 120</t>
  </si>
  <si>
    <t xml:space="preserve"> 1 11 09045 05 0000 120</t>
  </si>
  <si>
    <t xml:space="preserve"> 1 14 02053 05 0000 410</t>
  </si>
  <si>
    <t xml:space="preserve"> 1 14 06013 05 0000 430</t>
  </si>
  <si>
    <t xml:space="preserve"> 1 14 06025 05 0000 430</t>
  </si>
  <si>
    <t xml:space="preserve"> 1 14 06313 05 0000 430</t>
  </si>
  <si>
    <t>1 16 01074 01 0000 140</t>
  </si>
  <si>
    <t>1 16 10123 01 0000 140</t>
  </si>
  <si>
    <t>Администрация Череповецкого муниципального района</t>
  </si>
  <si>
    <t xml:space="preserve"> 1 13 02995 05 0000 130</t>
  </si>
  <si>
    <t>1 16 02020 02 0000 140</t>
  </si>
  <si>
    <t>1 16 07010 05 0000 140</t>
  </si>
  <si>
    <t>2 04 05020 05 0000 150</t>
  </si>
  <si>
    <t>2 02 15009 05 0000 150</t>
  </si>
  <si>
    <t>2 02 25169 05 0000 150</t>
  </si>
  <si>
    <t>2 02 25304 05 0000 150</t>
  </si>
  <si>
    <t>2 02 36900 05 0000 150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</si>
  <si>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</si>
  <si>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</si>
  <si>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</si>
  <si>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</t>
  </si>
  <si>
    <t>Плата за сбросы загрязняющих веществ в водные объекты</t>
  </si>
  <si>
    <t>Субсидии бюджетам муниципальных районов на реализацию программ формирования современной городской среды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</si>
  <si>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</si>
  <si>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</t>
  </si>
  <si>
    <t>Единая субвенция бюджетам муниципальных районов из бюджета субъекта Российской Федерации</t>
  </si>
  <si>
    <t>1 05 01050 01 2100 110</t>
  </si>
  <si>
    <t>1 05 02020 02 2100 110</t>
  </si>
  <si>
    <t>1 08 03010 01 1000 110</t>
  </si>
  <si>
    <t>1 16 01084 01  0000 140</t>
  </si>
  <si>
    <t xml:space="preserve">1 16 10123 01 0051 140 </t>
  </si>
  <si>
    <t>1 16 10123 01 0051 14</t>
  </si>
  <si>
    <t>1 16 10129 01 0000 140</t>
  </si>
  <si>
    <t>2 18 60010 05 0000 150</t>
  </si>
  <si>
    <t>1 16 10123 01 0051 140</t>
  </si>
  <si>
    <t xml:space="preserve">321 </t>
  </si>
  <si>
    <t>Управление образования администрации Череповецкого муниципального района</t>
  </si>
  <si>
    <t>2 07 05020 05 0000 150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</si>
  <si>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</si>
  <si>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</t>
  </si>
  <si>
    <t>Управление Федерального казначейства по Вологодской области</t>
  </si>
  <si>
    <t>Комитет  гражданской защиты и социальной безопастности Вологодской области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</si>
  <si>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</si>
  <si>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</si>
  <si>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</si>
  <si>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</si>
  <si>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</si>
  <si>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муниц.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</si>
  <si>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</si>
  <si>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</si>
  <si>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</si>
  <si>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и автономных учреждений)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</si>
  <si>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</t>
  </si>
  <si>
    <t xml:space="preserve">Единый налог на вмененный доход для отдельных видов деятельности (за налоговые периоды, истекшие до 1 января 2011 года)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</si>
  <si>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</si>
  <si>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</si>
  <si>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</t>
  </si>
  <si>
    <t>Прочие поступления от использования имущества, находящегося в собственности муниципальных районов 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</si>
  <si>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</si>
  <si>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</si>
  <si>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</t>
  </si>
  <si>
    <t>(приложение 1)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</si>
  <si>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</si>
  <si>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</si>
  <si>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013 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</si>
  <si>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</si>
  <si>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</si>
  <si>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</si>
  <si>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</si>
  <si>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</si>
  <si>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</si>
  <si>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</si>
  <si>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</si>
  <si>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</si>
  <si>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</si>
  <si>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</si>
  <si>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</si>
  <si>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2 02 25511 05 0000 150</t>
  </si>
  <si>
    <t>Субсидии бюджетам муниципальных районов на проведение комплексных кадастровых работ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</si>
  <si>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</si>
  <si>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</si>
  <si>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</si>
  <si>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</si>
  <si>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</si>
  <si>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</si>
  <si>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</si>
  <si>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</si>
  <si>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</si>
  <si>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</si>
  <si>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</si>
  <si>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</si>
  <si>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</si>
  <si>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</si>
  <si>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бюджета района по кодам классификации доходов бюджетов за 2022 год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</si>
  <si>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</si>
  <si>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</si>
  <si>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</si>
  <si>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</si>
  <si>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</si>
  <si>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</si>
  <si>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</si>
  <si>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2 02 25210 05 0000 150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</si>
  <si>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</si>
  <si>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</si>
  <si>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</si>
  <si>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 xml:space="preserve">825 </t>
  </si>
  <si>
    <t>2 02 25243 05 0000 150</t>
  </si>
  <si>
    <t xml:space="preserve">Субсидии на строительство и реконструкцию (модернизацию) объектов питьевого водоснабжения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</si>
  <si>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</si>
  <si>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</si>
  <si>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</si>
  <si>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2 02 25576 05 0000 150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</si>
  <si>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</si>
  <si>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2 02 25786 05 0000 150</t>
  </si>
  <si>
    <t>Субсидии бюджетам муниципальных районов на обеспечение комплексного развития сельских территорий</t>
  </si>
  <si>
    <t>2 02 35179 05 0000 150</t>
  </si>
  <si>
    <t>Субвенции бюджетам муниципальных районо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</si>
  <si>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</si>
  <si>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1 09 06010 02 2100 110</t>
  </si>
  <si>
    <t>Налог с продаж (пени по соответствующему платежу)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</si>
  <si>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</si>
  <si>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</si>
  <si>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</si>
  <si>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1 16 10031 05 0000 140</t>
  </si>
  <si>
    <t>1 05 01050 01 1000 110</t>
  </si>
  <si>
    <t>1 01 02080 01 0000 110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</si>
  <si>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</si>
  <si>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</si>
  <si>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</si>
  <si>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</si>
  <si>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</si>
  <si>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района от  30.05.2023 № 402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</si>
</sst>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8">
    <xf numFmtId="0" fontId="0" fillId="0" borderId="0" xfId="0"/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49" fontId="3" fillId="0" borderId="0" xfId="1" applyNumberFormat="1" applyFont="1" applyFill="1" applyAlignment="1" applyProtection="1">
      <alignment horizont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3" applyNumberFormat="1" applyFont="1" applyFill="1" applyBorder="1" applyAlignment="1" applyProtection="1">
      <alignment vertical="top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4" fontId="3" fillId="0" borderId="1" xfId="3" applyNumberFormat="1" applyFont="1" applyFill="1" applyBorder="1" applyAlignment="1" applyProtection="1">
      <alignment wrapText="1"/>
      <protection hidden="1"/>
    </xf>
    <xf numFmtId="164" fontId="4" fillId="0" borderId="1" xfId="3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6" fillId="0" borderId="0" xfId="1" applyFont="1" applyFill="1" applyAlignment="1">
      <alignment wrapText="1"/>
    </xf>
    <xf numFmtId="0" fontId="3" fillId="0" borderId="0" xfId="1" applyFont="1" applyFill="1" applyAlignment="1" applyProtection="1">
      <alignment horizont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49" fontId="5" fillId="0" borderId="1" xfId="0" applyNumberFormat="1" applyFont="1" applyFill="1" applyBorder="1" applyAlignment="1">
      <alignment vertical="top" wrapText="1"/>
    </xf>
    <xf numFmtId="0" fontId="4" fillId="0" borderId="1" xfId="3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Fill="1" applyAlignment="1">
      <alignment wrapText="1"/>
    </xf>
    <xf numFmtId="0" fontId="4" fillId="0" borderId="0" xfId="1" applyFont="1" applyFill="1" applyAlignment="1">
      <alignment horizontal="center" wrapText="1"/>
    </xf>
  </cellXfs>
  <cellStyles count="22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showGridLines="0" tabSelected="1" view="pageBreakPreview" zoomScale="80" zoomScaleSheetLayoutView="80" workbookViewId="0">
      <pane ySplit="9" topLeftCell="A107" activePane="bottomLeft" state="frozen"/>
      <selection pane="bottomLeft" activeCell="D4" sqref="D4"/>
    </sheetView>
  </sheetViews>
  <sheetFormatPr defaultColWidth="29.6640625" defaultRowHeight="18"/>
  <cols>
    <col min="1" max="1" width="101.88671875" style="16" customWidth="1"/>
    <col min="2" max="2" width="18.33203125" style="17" customWidth="1"/>
    <col min="3" max="3" width="27.44140625" style="18" customWidth="1"/>
    <col min="4" max="4" width="17.21875" style="16" customWidth="1"/>
    <col min="5" max="5" width="16.44140625" style="16" customWidth="1"/>
    <col min="6" max="16384" width="29.6640625" style="16"/>
  </cols>
  <sheetData>
    <row r="1" spans="1:5">
      <c r="D1" s="26" t="s">
        <v>43</v>
      </c>
      <c r="E1" s="26"/>
    </row>
    <row r="2" spans="1:5" ht="30" customHeight="1">
      <c r="D2" s="26" t="s">
        <v>41</v>
      </c>
      <c r="E2" s="26"/>
    </row>
    <row r="3" spans="1:5">
      <c r="D3" s="26" t="s">
        <v>240</v>
      </c>
      <c r="E3" s="26"/>
    </row>
    <row r="4" spans="1:5">
      <c r="D4" s="19" t="s">
        <v>170</v>
      </c>
      <c r="E4" s="19"/>
    </row>
    <row r="6" spans="1:5" ht="18.75" customHeight="1">
      <c r="A6" s="27" t="s">
        <v>202</v>
      </c>
      <c r="B6" s="27"/>
      <c r="C6" s="27"/>
      <c r="D6" s="27"/>
      <c r="E6" s="27"/>
    </row>
    <row r="7" spans="1:5">
      <c r="A7" s="5" t="s">
        <v>4</v>
      </c>
      <c r="B7" s="6"/>
      <c r="C7" s="20"/>
      <c r="D7" s="21"/>
      <c r="E7" s="21"/>
    </row>
    <row r="8" spans="1:5">
      <c r="A8" s="24" t="s">
        <v>36</v>
      </c>
      <c r="B8" s="25" t="s">
        <v>37</v>
      </c>
      <c r="C8" s="25"/>
      <c r="D8" s="24" t="s">
        <v>44</v>
      </c>
      <c r="E8" s="24" t="s">
        <v>45</v>
      </c>
    </row>
    <row r="9" spans="1:5" s="18" customFormat="1" ht="82.5" customHeight="1">
      <c r="A9" s="24"/>
      <c r="B9" s="1" t="s">
        <v>38</v>
      </c>
      <c r="C9" s="15" t="s">
        <v>39</v>
      </c>
      <c r="D9" s="24"/>
      <c r="E9" s="24"/>
    </row>
    <row r="10" spans="1:5" s="18" customFormat="1">
      <c r="A10" s="15">
        <v>1</v>
      </c>
      <c r="B10" s="7" t="s">
        <v>40</v>
      </c>
      <c r="C10" s="15">
        <v>3</v>
      </c>
      <c r="D10" s="15">
        <v>4</v>
      </c>
      <c r="E10" s="15">
        <v>5</v>
      </c>
    </row>
    <row r="11" spans="1:5" s="14" customFormat="1" ht="17.399999999999999">
      <c r="A11" s="4" t="s">
        <v>35</v>
      </c>
      <c r="B11" s="2"/>
      <c r="C11" s="8"/>
      <c r="D11" s="10">
        <f>D12+D28+D26+D31+D37+D40+D46+D49+D54+D70+D88+D90+D92+D110</f>
        <v>1799839.3999999994</v>
      </c>
      <c r="E11" s="10">
        <f>E12+E28+E26+E31+E37+E40+E46+E49+E54+E70+E88+E90+E92+E110</f>
        <v>1801932.8599999994</v>
      </c>
    </row>
    <row r="12" spans="1:5" s="14" customFormat="1" ht="17.399999999999999">
      <c r="A12" s="22" t="s">
        <v>95</v>
      </c>
      <c r="B12" s="2" t="s">
        <v>96</v>
      </c>
      <c r="C12" s="8"/>
      <c r="D12" s="10">
        <f>SUM(D13:D25)</f>
        <v>1313.4</v>
      </c>
      <c r="E12" s="10">
        <f>SUM(E13:E25)</f>
        <v>1362.3</v>
      </c>
    </row>
    <row r="13" spans="1:5" s="14" customFormat="1" ht="72">
      <c r="A13" s="9" t="s">
        <v>197</v>
      </c>
      <c r="B13" s="1" t="s">
        <v>96</v>
      </c>
      <c r="C13" s="3" t="s">
        <v>98</v>
      </c>
      <c r="D13" s="11">
        <v>67.599999999999994</v>
      </c>
      <c r="E13" s="11">
        <v>76.599999999999994</v>
      </c>
    </row>
    <row r="14" spans="1:5" s="14" customFormat="1" ht="90">
      <c r="A14" s="9" t="s">
        <v>172</v>
      </c>
      <c r="B14" s="1" t="s">
        <v>96</v>
      </c>
      <c r="C14" s="3" t="s">
        <v>99</v>
      </c>
      <c r="D14" s="11">
        <v>158.6</v>
      </c>
      <c r="E14" s="11">
        <v>168.8</v>
      </c>
    </row>
    <row r="15" spans="1:5" s="14" customFormat="1" ht="36">
      <c r="A15" s="9" t="s">
        <v>147</v>
      </c>
      <c r="B15" s="1" t="s">
        <v>96</v>
      </c>
      <c r="C15" s="3" t="s">
        <v>101</v>
      </c>
      <c r="D15" s="11">
        <v>54</v>
      </c>
      <c r="E15" s="13">
        <v>54.3</v>
      </c>
    </row>
    <row r="16" spans="1:5" s="14" customFormat="1" ht="72">
      <c r="A16" s="9" t="s">
        <v>175</v>
      </c>
      <c r="B16" s="1" t="s">
        <v>96</v>
      </c>
      <c r="C16" s="3" t="s">
        <v>174</v>
      </c>
      <c r="D16" s="11">
        <v>86.2</v>
      </c>
      <c r="E16" s="13">
        <v>86.3</v>
      </c>
    </row>
    <row r="17" spans="1:5" s="14" customFormat="1" ht="72">
      <c r="A17" s="9" t="s">
        <v>177</v>
      </c>
      <c r="B17" s="1" t="s">
        <v>96</v>
      </c>
      <c r="C17" s="3" t="s">
        <v>176</v>
      </c>
      <c r="D17" s="11">
        <v>0</v>
      </c>
      <c r="E17" s="13">
        <v>-25</v>
      </c>
    </row>
    <row r="18" spans="1:5" s="14" customFormat="1" ht="72">
      <c r="A18" s="9" t="s">
        <v>179</v>
      </c>
      <c r="B18" s="1" t="s">
        <v>96</v>
      </c>
      <c r="C18" s="3" t="s">
        <v>178</v>
      </c>
      <c r="D18" s="11">
        <v>25</v>
      </c>
      <c r="E18" s="13">
        <v>25</v>
      </c>
    </row>
    <row r="19" spans="1:5" s="14" customFormat="1" ht="72">
      <c r="A19" s="9" t="s">
        <v>181</v>
      </c>
      <c r="B19" s="1" t="s">
        <v>96</v>
      </c>
      <c r="C19" s="3" t="s">
        <v>180</v>
      </c>
      <c r="D19" s="11">
        <v>15</v>
      </c>
      <c r="E19" s="13">
        <v>15</v>
      </c>
    </row>
    <row r="20" spans="1:5" s="14" customFormat="1" ht="90">
      <c r="A20" s="9" t="s">
        <v>183</v>
      </c>
      <c r="B20" s="1" t="s">
        <v>96</v>
      </c>
      <c r="C20" s="3" t="s">
        <v>182</v>
      </c>
      <c r="D20" s="11">
        <v>178.6</v>
      </c>
      <c r="E20" s="13">
        <v>188.9</v>
      </c>
    </row>
    <row r="21" spans="1:5" s="14" customFormat="1" ht="108">
      <c r="A21" s="9" t="s">
        <v>189</v>
      </c>
      <c r="B21" s="1" t="s">
        <v>173</v>
      </c>
      <c r="C21" s="3" t="s">
        <v>188</v>
      </c>
      <c r="D21" s="11">
        <v>27.1</v>
      </c>
      <c r="E21" s="13">
        <v>29.9</v>
      </c>
    </row>
    <row r="22" spans="1:5" s="14" customFormat="1" ht="72">
      <c r="A22" s="9" t="s">
        <v>191</v>
      </c>
      <c r="B22" s="1" t="s">
        <v>96</v>
      </c>
      <c r="C22" s="3" t="s">
        <v>190</v>
      </c>
      <c r="D22" s="11">
        <v>0.9</v>
      </c>
      <c r="E22" s="13">
        <v>0.9</v>
      </c>
    </row>
    <row r="23" spans="1:5" s="14" customFormat="1" ht="108">
      <c r="A23" s="9" t="s">
        <v>193</v>
      </c>
      <c r="B23" s="1" t="s">
        <v>96</v>
      </c>
      <c r="C23" s="3" t="s">
        <v>192</v>
      </c>
      <c r="D23" s="11">
        <v>2</v>
      </c>
      <c r="E23" s="13">
        <v>2</v>
      </c>
    </row>
    <row r="24" spans="1:5" s="14" customFormat="1" ht="72">
      <c r="A24" s="9" t="s">
        <v>195</v>
      </c>
      <c r="B24" s="1" t="s">
        <v>96</v>
      </c>
      <c r="C24" s="3" t="s">
        <v>194</v>
      </c>
      <c r="D24" s="11">
        <v>331</v>
      </c>
      <c r="E24" s="13">
        <v>333.3</v>
      </c>
    </row>
    <row r="25" spans="1:5" s="14" customFormat="1" ht="36">
      <c r="A25" s="9" t="s">
        <v>148</v>
      </c>
      <c r="B25" s="1" t="s">
        <v>96</v>
      </c>
      <c r="C25" s="3" t="s">
        <v>102</v>
      </c>
      <c r="D25" s="11">
        <v>367.4</v>
      </c>
      <c r="E25" s="13">
        <v>406.3</v>
      </c>
    </row>
    <row r="26" spans="1:5" s="14" customFormat="1" ht="34.799999999999997">
      <c r="A26" s="22" t="s">
        <v>29</v>
      </c>
      <c r="B26" s="2" t="s">
        <v>30</v>
      </c>
      <c r="C26" s="3"/>
      <c r="D26" s="12">
        <f>SUM(D27:D27)</f>
        <v>0</v>
      </c>
      <c r="E26" s="12">
        <f>SUM(E27:E27)</f>
        <v>6.8</v>
      </c>
    </row>
    <row r="27" spans="1:5" s="14" customFormat="1" ht="90">
      <c r="A27" s="9" t="s">
        <v>196</v>
      </c>
      <c r="B27" s="1" t="s">
        <v>30</v>
      </c>
      <c r="C27" s="3" t="s">
        <v>103</v>
      </c>
      <c r="D27" s="11">
        <v>0</v>
      </c>
      <c r="E27" s="13">
        <v>6.8</v>
      </c>
    </row>
    <row r="28" spans="1:5" s="14" customFormat="1" ht="23.25" customHeight="1">
      <c r="A28" s="22" t="s">
        <v>64</v>
      </c>
      <c r="B28" s="2" t="s">
        <v>63</v>
      </c>
      <c r="C28" s="8"/>
      <c r="D28" s="12">
        <f>D29+D30</f>
        <v>1296</v>
      </c>
      <c r="E28" s="12">
        <f>E29+E30</f>
        <v>1409.8999999999999</v>
      </c>
    </row>
    <row r="29" spans="1:5" s="14" customFormat="1" ht="54">
      <c r="A29" s="9" t="s">
        <v>127</v>
      </c>
      <c r="B29" s="1" t="s">
        <v>63</v>
      </c>
      <c r="C29" s="3" t="s">
        <v>143</v>
      </c>
      <c r="D29" s="11">
        <v>34</v>
      </c>
      <c r="E29" s="13">
        <v>141.1</v>
      </c>
    </row>
    <row r="30" spans="1:5" s="14" customFormat="1" ht="90">
      <c r="A30" s="9" t="s">
        <v>196</v>
      </c>
      <c r="B30" s="1" t="s">
        <v>63</v>
      </c>
      <c r="C30" s="3" t="s">
        <v>103</v>
      </c>
      <c r="D30" s="11">
        <v>1262</v>
      </c>
      <c r="E30" s="13">
        <v>1268.8</v>
      </c>
    </row>
    <row r="31" spans="1:5" s="14" customFormat="1">
      <c r="A31" s="22" t="s">
        <v>150</v>
      </c>
      <c r="B31" s="2" t="s">
        <v>97</v>
      </c>
      <c r="C31" s="3"/>
      <c r="D31" s="12">
        <f>SUM(D32:D36)</f>
        <v>17.5</v>
      </c>
      <c r="E31" s="12">
        <f>SUM(E32:E36)</f>
        <v>32.200000000000003</v>
      </c>
    </row>
    <row r="32" spans="1:5" s="14" customFormat="1" ht="72">
      <c r="A32" s="9" t="s">
        <v>197</v>
      </c>
      <c r="B32" s="1" t="s">
        <v>97</v>
      </c>
      <c r="C32" s="3" t="s">
        <v>98</v>
      </c>
      <c r="D32" s="11">
        <v>8</v>
      </c>
      <c r="E32" s="13">
        <v>8.8000000000000007</v>
      </c>
    </row>
    <row r="33" spans="1:5" s="14" customFormat="1" ht="36">
      <c r="A33" s="9" t="s">
        <v>151</v>
      </c>
      <c r="B33" s="1" t="s">
        <v>97</v>
      </c>
      <c r="C33" s="3" t="s">
        <v>99</v>
      </c>
      <c r="D33" s="11">
        <v>3</v>
      </c>
      <c r="E33" s="13">
        <v>9.8000000000000007</v>
      </c>
    </row>
    <row r="34" spans="1:5" s="14" customFormat="1" ht="72">
      <c r="A34" s="9" t="s">
        <v>229</v>
      </c>
      <c r="B34" s="1" t="s">
        <v>97</v>
      </c>
      <c r="C34" s="3" t="s">
        <v>101</v>
      </c>
      <c r="D34" s="11">
        <v>3</v>
      </c>
      <c r="E34" s="13">
        <v>3</v>
      </c>
    </row>
    <row r="35" spans="1:5" s="14" customFormat="1" ht="72">
      <c r="A35" s="9" t="s">
        <v>195</v>
      </c>
      <c r="B35" s="1" t="s">
        <v>97</v>
      </c>
      <c r="C35" s="3" t="s">
        <v>194</v>
      </c>
      <c r="D35" s="11">
        <v>0</v>
      </c>
      <c r="E35" s="13">
        <v>0.8</v>
      </c>
    </row>
    <row r="36" spans="1:5" s="14" customFormat="1" ht="72">
      <c r="A36" s="9" t="s">
        <v>198</v>
      </c>
      <c r="B36" s="1" t="s">
        <v>97</v>
      </c>
      <c r="C36" s="3" t="s">
        <v>102</v>
      </c>
      <c r="D36" s="11">
        <v>3.5</v>
      </c>
      <c r="E36" s="13">
        <v>9.8000000000000007</v>
      </c>
    </row>
    <row r="37" spans="1:5" s="14" customFormat="1" ht="34.799999999999997">
      <c r="A37" s="23" t="s">
        <v>33</v>
      </c>
      <c r="B37" s="2" t="s">
        <v>34</v>
      </c>
      <c r="C37" s="3"/>
      <c r="D37" s="12">
        <f>D38+D39</f>
        <v>986.7</v>
      </c>
      <c r="E37" s="12">
        <f>E38+E39</f>
        <v>1227.1000000000001</v>
      </c>
    </row>
    <row r="38" spans="1:5" s="14" customFormat="1" ht="54">
      <c r="A38" s="9" t="s">
        <v>230</v>
      </c>
      <c r="B38" s="1" t="s">
        <v>34</v>
      </c>
      <c r="C38" s="3" t="s">
        <v>116</v>
      </c>
      <c r="D38" s="11">
        <v>194</v>
      </c>
      <c r="E38" s="13">
        <v>114.4</v>
      </c>
    </row>
    <row r="39" spans="1:5" s="14" customFormat="1" ht="90">
      <c r="A39" s="9" t="s">
        <v>196</v>
      </c>
      <c r="B39" s="1" t="s">
        <v>34</v>
      </c>
      <c r="C39" s="3" t="s">
        <v>103</v>
      </c>
      <c r="D39" s="11">
        <v>792.7</v>
      </c>
      <c r="E39" s="13">
        <v>1112.7</v>
      </c>
    </row>
    <row r="40" spans="1:5" s="14" customFormat="1" ht="34.799999999999997">
      <c r="A40" s="22" t="s">
        <v>33</v>
      </c>
      <c r="B40" s="2" t="s">
        <v>19</v>
      </c>
      <c r="C40" s="3"/>
      <c r="D40" s="10">
        <f>SUM(D41:D45)</f>
        <v>25402</v>
      </c>
      <c r="E40" s="10">
        <f>SUM(E41:E45)</f>
        <v>25474.3</v>
      </c>
    </row>
    <row r="41" spans="1:5" s="14" customFormat="1" ht="36">
      <c r="A41" s="9" t="s">
        <v>16</v>
      </c>
      <c r="B41" s="1" t="s">
        <v>19</v>
      </c>
      <c r="C41" s="3" t="s">
        <v>20</v>
      </c>
      <c r="D41" s="11">
        <v>94</v>
      </c>
      <c r="E41" s="13">
        <v>93.9</v>
      </c>
    </row>
    <row r="42" spans="1:5" s="14" customFormat="1">
      <c r="A42" s="9" t="s">
        <v>130</v>
      </c>
      <c r="B42" s="1" t="s">
        <v>19</v>
      </c>
      <c r="C42" s="3" t="s">
        <v>21</v>
      </c>
      <c r="D42" s="11">
        <v>148</v>
      </c>
      <c r="E42" s="13">
        <v>148</v>
      </c>
    </row>
    <row r="43" spans="1:5" s="14" customFormat="1">
      <c r="A43" s="9" t="s">
        <v>70</v>
      </c>
      <c r="B43" s="1" t="s">
        <v>19</v>
      </c>
      <c r="C43" s="3" t="s">
        <v>69</v>
      </c>
      <c r="D43" s="11">
        <v>25108</v>
      </c>
      <c r="E43" s="13">
        <v>25160.799999999999</v>
      </c>
    </row>
    <row r="44" spans="1:5" s="14" customFormat="1">
      <c r="A44" s="9" t="s">
        <v>75</v>
      </c>
      <c r="B44" s="1" t="s">
        <v>19</v>
      </c>
      <c r="C44" s="3" t="s">
        <v>74</v>
      </c>
      <c r="D44" s="11">
        <v>52</v>
      </c>
      <c r="E44" s="13">
        <v>52.1</v>
      </c>
    </row>
    <row r="45" spans="1:5" s="14" customFormat="1" ht="90">
      <c r="A45" s="9" t="s">
        <v>196</v>
      </c>
      <c r="B45" s="1" t="s">
        <v>19</v>
      </c>
      <c r="C45" s="3" t="s">
        <v>103</v>
      </c>
      <c r="D45" s="11">
        <v>0</v>
      </c>
      <c r="E45" s="13">
        <v>19.5</v>
      </c>
    </row>
    <row r="46" spans="1:5" s="14" customFormat="1">
      <c r="A46" s="22" t="s">
        <v>145</v>
      </c>
      <c r="B46" s="2" t="s">
        <v>60</v>
      </c>
      <c r="C46" s="3"/>
      <c r="D46" s="12">
        <f>SUM(D47:D48)</f>
        <v>0</v>
      </c>
      <c r="E46" s="12">
        <f>SUM(E47:E48)</f>
        <v>907</v>
      </c>
    </row>
    <row r="47" spans="1:5" s="14" customFormat="1">
      <c r="A47" s="9" t="s">
        <v>12</v>
      </c>
      <c r="B47" s="1" t="s">
        <v>60</v>
      </c>
      <c r="C47" s="3" t="s">
        <v>15</v>
      </c>
      <c r="D47" s="11">
        <v>0</v>
      </c>
      <c r="E47" s="11">
        <v>74.8</v>
      </c>
    </row>
    <row r="48" spans="1:5" s="14" customFormat="1" ht="36">
      <c r="A48" s="9" t="s">
        <v>83</v>
      </c>
      <c r="B48" s="1" t="s">
        <v>60</v>
      </c>
      <c r="C48" s="3" t="s">
        <v>82</v>
      </c>
      <c r="D48" s="11">
        <v>0</v>
      </c>
      <c r="E48" s="13">
        <v>832.2</v>
      </c>
    </row>
    <row r="49" spans="1:5" s="14" customFormat="1">
      <c r="A49" s="22" t="s">
        <v>149</v>
      </c>
      <c r="B49" s="2" t="s">
        <v>46</v>
      </c>
      <c r="C49" s="3"/>
      <c r="D49" s="10">
        <f>SUM(D50:D53)</f>
        <v>50040</v>
      </c>
      <c r="E49" s="10">
        <f>SUM(E50:E53)</f>
        <v>51277.400000000009</v>
      </c>
    </row>
    <row r="50" spans="1:5" s="14" customFormat="1" ht="54">
      <c r="A50" s="9" t="s">
        <v>152</v>
      </c>
      <c r="B50" s="1" t="s">
        <v>46</v>
      </c>
      <c r="C50" s="3" t="s">
        <v>100</v>
      </c>
      <c r="D50" s="11">
        <v>24939</v>
      </c>
      <c r="E50" s="13">
        <v>25705.7</v>
      </c>
    </row>
    <row r="51" spans="1:5" s="14" customFormat="1" ht="72">
      <c r="A51" s="9" t="s">
        <v>153</v>
      </c>
      <c r="B51" s="1" t="s">
        <v>46</v>
      </c>
      <c r="C51" s="3" t="s">
        <v>76</v>
      </c>
      <c r="D51" s="11">
        <v>140</v>
      </c>
      <c r="E51" s="13">
        <v>138.9</v>
      </c>
    </row>
    <row r="52" spans="1:5" s="14" customFormat="1" ht="90">
      <c r="A52" s="9" t="s">
        <v>155</v>
      </c>
      <c r="B52" s="1" t="s">
        <v>46</v>
      </c>
      <c r="C52" s="3" t="s">
        <v>77</v>
      </c>
      <c r="D52" s="11">
        <v>27602</v>
      </c>
      <c r="E52" s="13">
        <v>28382</v>
      </c>
    </row>
    <row r="53" spans="1:5" s="14" customFormat="1" ht="90">
      <c r="A53" s="9" t="s">
        <v>154</v>
      </c>
      <c r="B53" s="1" t="s">
        <v>46</v>
      </c>
      <c r="C53" s="3" t="s">
        <v>78</v>
      </c>
      <c r="D53" s="11">
        <v>-2641</v>
      </c>
      <c r="E53" s="13">
        <v>-2949.2</v>
      </c>
    </row>
    <row r="54" spans="1:5" s="14" customFormat="1" ht="34.799999999999997">
      <c r="A54" s="22" t="s">
        <v>18</v>
      </c>
      <c r="B54" s="2" t="s">
        <v>48</v>
      </c>
      <c r="C54" s="3"/>
      <c r="D54" s="12">
        <f>SUM(D55:D69)</f>
        <v>54534</v>
      </c>
      <c r="E54" s="10">
        <f>SUM(E55:E69)</f>
        <v>62080.819999999992</v>
      </c>
    </row>
    <row r="55" spans="1:5" s="14" customFormat="1">
      <c r="A55" s="9" t="s">
        <v>128</v>
      </c>
      <c r="B55" s="1" t="s">
        <v>48</v>
      </c>
      <c r="C55" s="3" t="s">
        <v>105</v>
      </c>
      <c r="D55" s="11">
        <v>35</v>
      </c>
      <c r="E55" s="13">
        <v>35</v>
      </c>
    </row>
    <row r="56" spans="1:5" s="14" customFormat="1" ht="54">
      <c r="A56" s="9" t="s">
        <v>79</v>
      </c>
      <c r="B56" s="1" t="s">
        <v>48</v>
      </c>
      <c r="C56" s="3" t="s">
        <v>104</v>
      </c>
      <c r="D56" s="11">
        <v>26</v>
      </c>
      <c r="E56" s="13">
        <v>26.9</v>
      </c>
    </row>
    <row r="57" spans="1:5" s="14" customFormat="1" ht="36">
      <c r="A57" s="9" t="s">
        <v>129</v>
      </c>
      <c r="B57" s="1" t="s">
        <v>48</v>
      </c>
      <c r="C57" s="3" t="s">
        <v>106</v>
      </c>
      <c r="D57" s="11">
        <v>27467</v>
      </c>
      <c r="E57" s="13">
        <v>28619.599999999999</v>
      </c>
    </row>
    <row r="58" spans="1:5" s="14" customFormat="1" ht="36">
      <c r="A58" s="9" t="s">
        <v>156</v>
      </c>
      <c r="B58" s="1" t="s">
        <v>48</v>
      </c>
      <c r="C58" s="3" t="s">
        <v>107</v>
      </c>
      <c r="D58" s="11">
        <v>423</v>
      </c>
      <c r="E58" s="13">
        <v>431.2</v>
      </c>
    </row>
    <row r="59" spans="1:5" s="14" customFormat="1" ht="36">
      <c r="A59" s="9" t="s">
        <v>49</v>
      </c>
      <c r="B59" s="1" t="s">
        <v>48</v>
      </c>
      <c r="C59" s="3" t="s">
        <v>108</v>
      </c>
      <c r="D59" s="11">
        <v>1165</v>
      </c>
      <c r="E59" s="13">
        <v>1269.7</v>
      </c>
    </row>
    <row r="60" spans="1:5" s="14" customFormat="1" ht="36">
      <c r="A60" s="9" t="s">
        <v>157</v>
      </c>
      <c r="B60" s="1" t="s">
        <v>48</v>
      </c>
      <c r="C60" s="3" t="s">
        <v>109</v>
      </c>
      <c r="D60" s="11">
        <v>6</v>
      </c>
      <c r="E60" s="13">
        <v>6.1</v>
      </c>
    </row>
    <row r="61" spans="1:5" s="14" customFormat="1" ht="72">
      <c r="A61" s="9" t="s">
        <v>158</v>
      </c>
      <c r="B61" s="1" t="s">
        <v>48</v>
      </c>
      <c r="C61" s="3" t="s">
        <v>110</v>
      </c>
      <c r="D61" s="11">
        <v>1161</v>
      </c>
      <c r="E61" s="13">
        <v>1230</v>
      </c>
    </row>
    <row r="62" spans="1:5" s="14" customFormat="1">
      <c r="A62" s="9" t="s">
        <v>12</v>
      </c>
      <c r="B62" s="1" t="s">
        <v>51</v>
      </c>
      <c r="C62" s="3" t="s">
        <v>15</v>
      </c>
      <c r="D62" s="11">
        <v>0</v>
      </c>
      <c r="E62" s="13">
        <v>39.42</v>
      </c>
    </row>
    <row r="63" spans="1:5" s="14" customFormat="1" ht="72">
      <c r="A63" s="9" t="s">
        <v>238</v>
      </c>
      <c r="B63" s="1" t="s">
        <v>48</v>
      </c>
      <c r="C63" s="3" t="s">
        <v>111</v>
      </c>
      <c r="D63" s="11">
        <v>2452.5</v>
      </c>
      <c r="E63" s="13">
        <v>2607.1</v>
      </c>
    </row>
    <row r="64" spans="1:5" s="14" customFormat="1" ht="72">
      <c r="A64" s="9" t="s">
        <v>237</v>
      </c>
      <c r="B64" s="1" t="s">
        <v>48</v>
      </c>
      <c r="C64" s="3" t="s">
        <v>236</v>
      </c>
      <c r="D64" s="11">
        <v>247.5</v>
      </c>
      <c r="E64" s="13">
        <v>247.5</v>
      </c>
    </row>
    <row r="65" spans="1:5" s="14" customFormat="1" ht="54">
      <c r="A65" s="9" t="s">
        <v>159</v>
      </c>
      <c r="B65" s="1" t="s">
        <v>48</v>
      </c>
      <c r="C65" s="3" t="s">
        <v>112</v>
      </c>
      <c r="D65" s="11">
        <v>19751</v>
      </c>
      <c r="E65" s="13">
        <v>25660.1</v>
      </c>
    </row>
    <row r="66" spans="1:5" s="14" customFormat="1" ht="54">
      <c r="A66" s="9" t="s">
        <v>160</v>
      </c>
      <c r="B66" s="1" t="s">
        <v>48</v>
      </c>
      <c r="C66" s="3" t="s">
        <v>113</v>
      </c>
      <c r="D66" s="11">
        <v>1100</v>
      </c>
      <c r="E66" s="13">
        <v>1082.4000000000001</v>
      </c>
    </row>
    <row r="67" spans="1:5" s="14" customFormat="1" ht="90">
      <c r="A67" s="9" t="s">
        <v>67</v>
      </c>
      <c r="B67" s="1" t="s">
        <v>48</v>
      </c>
      <c r="C67" s="3" t="s">
        <v>114</v>
      </c>
      <c r="D67" s="11">
        <v>700</v>
      </c>
      <c r="E67" s="13">
        <v>874.7</v>
      </c>
    </row>
    <row r="68" spans="1:5" s="14" customFormat="1" ht="54">
      <c r="A68" s="9" t="s">
        <v>200</v>
      </c>
      <c r="B68" s="1" t="s">
        <v>48</v>
      </c>
      <c r="C68" s="3" t="s">
        <v>199</v>
      </c>
      <c r="D68" s="11">
        <v>0</v>
      </c>
      <c r="E68" s="13">
        <v>5.2</v>
      </c>
    </row>
    <row r="69" spans="1:5" s="14" customFormat="1">
      <c r="A69" s="9" t="s">
        <v>13</v>
      </c>
      <c r="B69" s="1" t="s">
        <v>48</v>
      </c>
      <c r="C69" s="3" t="s">
        <v>52</v>
      </c>
      <c r="D69" s="11">
        <v>0</v>
      </c>
      <c r="E69" s="13">
        <v>-54.1</v>
      </c>
    </row>
    <row r="70" spans="1:5" s="14" customFormat="1" ht="34.799999999999997">
      <c r="A70" s="22" t="s">
        <v>17</v>
      </c>
      <c r="B70" s="2" t="s">
        <v>47</v>
      </c>
      <c r="C70" s="3"/>
      <c r="D70" s="12">
        <f>SUM(D71:D87)</f>
        <v>405685</v>
      </c>
      <c r="E70" s="10">
        <f>SUM(E71:E87)</f>
        <v>434140.39999999997</v>
      </c>
    </row>
    <row r="71" spans="1:5" s="14" customFormat="1" ht="47.25" customHeight="1">
      <c r="A71" s="9" t="s">
        <v>126</v>
      </c>
      <c r="B71" s="1" t="s">
        <v>47</v>
      </c>
      <c r="C71" s="3" t="s">
        <v>5</v>
      </c>
      <c r="D71" s="11">
        <v>327252</v>
      </c>
      <c r="E71" s="13">
        <v>350619.3</v>
      </c>
    </row>
    <row r="72" spans="1:5" s="14" customFormat="1" ht="54">
      <c r="A72" s="9" t="s">
        <v>169</v>
      </c>
      <c r="B72" s="1" t="s">
        <v>47</v>
      </c>
      <c r="C72" s="3" t="s">
        <v>6</v>
      </c>
      <c r="D72" s="11">
        <v>2100</v>
      </c>
      <c r="E72" s="13">
        <v>2204.4</v>
      </c>
    </row>
    <row r="73" spans="1:5" s="14" customFormat="1" ht="36">
      <c r="A73" s="9" t="s">
        <v>3</v>
      </c>
      <c r="B73" s="1" t="s">
        <v>47</v>
      </c>
      <c r="C73" s="3" t="s">
        <v>7</v>
      </c>
      <c r="D73" s="11">
        <v>8592</v>
      </c>
      <c r="E73" s="13">
        <v>9194.7999999999993</v>
      </c>
    </row>
    <row r="74" spans="1:5" s="14" customFormat="1" ht="36">
      <c r="A74" s="9" t="s">
        <v>161</v>
      </c>
      <c r="B74" s="1" t="s">
        <v>47</v>
      </c>
      <c r="C74" s="3" t="s">
        <v>8</v>
      </c>
      <c r="D74" s="11">
        <v>1800</v>
      </c>
      <c r="E74" s="13">
        <v>2006.4</v>
      </c>
    </row>
    <row r="75" spans="1:5" s="14" customFormat="1" ht="72">
      <c r="A75" s="9" t="s">
        <v>171</v>
      </c>
      <c r="B75" s="1" t="s">
        <v>47</v>
      </c>
      <c r="C75" s="3" t="s">
        <v>234</v>
      </c>
      <c r="D75" s="11">
        <v>7746</v>
      </c>
      <c r="E75" s="13">
        <v>7915.3</v>
      </c>
    </row>
    <row r="76" spans="1:5" s="14" customFormat="1" ht="36">
      <c r="A76" s="9" t="s">
        <v>55</v>
      </c>
      <c r="B76" s="1" t="s">
        <v>47</v>
      </c>
      <c r="C76" s="3" t="s">
        <v>53</v>
      </c>
      <c r="D76" s="11">
        <v>34944</v>
      </c>
      <c r="E76" s="13">
        <v>37794.400000000001</v>
      </c>
    </row>
    <row r="77" spans="1:5" s="14" customFormat="1" ht="36">
      <c r="A77" s="9" t="s">
        <v>56</v>
      </c>
      <c r="B77" s="1" t="s">
        <v>47</v>
      </c>
      <c r="C77" s="3" t="s">
        <v>54</v>
      </c>
      <c r="D77" s="11">
        <v>19772</v>
      </c>
      <c r="E77" s="13">
        <v>20573.8</v>
      </c>
    </row>
    <row r="78" spans="1:5" s="14" customFormat="1" ht="36">
      <c r="A78" s="9" t="s">
        <v>226</v>
      </c>
      <c r="B78" s="1" t="s">
        <v>47</v>
      </c>
      <c r="C78" s="3" t="s">
        <v>233</v>
      </c>
      <c r="D78" s="11">
        <v>0</v>
      </c>
      <c r="E78" s="13">
        <v>-2.7</v>
      </c>
    </row>
    <row r="79" spans="1:5" s="14" customFormat="1">
      <c r="A79" s="9" t="s">
        <v>57</v>
      </c>
      <c r="B79" s="1" t="s">
        <v>47</v>
      </c>
      <c r="C79" s="3" t="s">
        <v>135</v>
      </c>
      <c r="D79" s="11">
        <v>0</v>
      </c>
      <c r="E79" s="13">
        <v>0.6</v>
      </c>
    </row>
    <row r="80" spans="1:5" s="14" customFormat="1">
      <c r="A80" s="9" t="s">
        <v>2</v>
      </c>
      <c r="B80" s="1" t="s">
        <v>47</v>
      </c>
      <c r="C80" s="3" t="s">
        <v>9</v>
      </c>
      <c r="D80" s="11">
        <v>0</v>
      </c>
      <c r="E80" s="13">
        <v>-94.2</v>
      </c>
    </row>
    <row r="81" spans="1:5" s="14" customFormat="1" ht="36">
      <c r="A81" s="9" t="s">
        <v>162</v>
      </c>
      <c r="B81" s="1" t="s">
        <v>47</v>
      </c>
      <c r="C81" s="3" t="s">
        <v>136</v>
      </c>
      <c r="D81" s="11">
        <v>0</v>
      </c>
      <c r="E81" s="13">
        <v>-0.4</v>
      </c>
    </row>
    <row r="82" spans="1:5" s="14" customFormat="1">
      <c r="A82" s="9" t="s">
        <v>1</v>
      </c>
      <c r="B82" s="1" t="s">
        <v>47</v>
      </c>
      <c r="C82" s="3" t="s">
        <v>10</v>
      </c>
      <c r="D82" s="11">
        <v>453</v>
      </c>
      <c r="E82" s="13">
        <v>479.9</v>
      </c>
    </row>
    <row r="83" spans="1:5" s="14" customFormat="1" ht="36">
      <c r="A83" s="9" t="s">
        <v>0</v>
      </c>
      <c r="B83" s="1" t="s">
        <v>47</v>
      </c>
      <c r="C83" s="3" t="s">
        <v>11</v>
      </c>
      <c r="D83" s="11">
        <v>2390</v>
      </c>
      <c r="E83" s="13">
        <v>2742.5</v>
      </c>
    </row>
    <row r="84" spans="1:5" s="14" customFormat="1" ht="36">
      <c r="A84" s="9" t="s">
        <v>168</v>
      </c>
      <c r="B84" s="1" t="s">
        <v>47</v>
      </c>
      <c r="C84" s="3" t="s">
        <v>137</v>
      </c>
      <c r="D84" s="11">
        <v>625</v>
      </c>
      <c r="E84" s="13">
        <v>701</v>
      </c>
    </row>
    <row r="85" spans="1:5" s="14" customFormat="1">
      <c r="A85" s="9" t="s">
        <v>228</v>
      </c>
      <c r="B85" s="1" t="s">
        <v>47</v>
      </c>
      <c r="C85" s="3" t="s">
        <v>227</v>
      </c>
      <c r="D85" s="11">
        <v>0</v>
      </c>
      <c r="E85" s="13">
        <v>0.1</v>
      </c>
    </row>
    <row r="86" spans="1:5" s="14" customFormat="1" ht="54">
      <c r="A86" s="9" t="s">
        <v>127</v>
      </c>
      <c r="B86" s="1" t="s">
        <v>47</v>
      </c>
      <c r="C86" s="3" t="s">
        <v>140</v>
      </c>
      <c r="D86" s="11">
        <v>0</v>
      </c>
      <c r="E86" s="13">
        <v>3.5</v>
      </c>
    </row>
    <row r="87" spans="1:5" s="14" customFormat="1" ht="54">
      <c r="A87" s="9" t="s">
        <v>167</v>
      </c>
      <c r="B87" s="1" t="s">
        <v>47</v>
      </c>
      <c r="C87" s="3" t="s">
        <v>141</v>
      </c>
      <c r="D87" s="11">
        <v>11</v>
      </c>
      <c r="E87" s="13">
        <v>1.7</v>
      </c>
    </row>
    <row r="88" spans="1:5" s="14" customFormat="1" ht="34.799999999999997">
      <c r="A88" s="22" t="s">
        <v>31</v>
      </c>
      <c r="B88" s="2" t="s">
        <v>32</v>
      </c>
      <c r="C88" s="3"/>
      <c r="D88" s="12">
        <f>D89</f>
        <v>0</v>
      </c>
      <c r="E88" s="12">
        <f>E89</f>
        <v>-0.6</v>
      </c>
    </row>
    <row r="89" spans="1:5" s="14" customFormat="1" ht="54">
      <c r="A89" s="9" t="s">
        <v>127</v>
      </c>
      <c r="B89" s="1" t="s">
        <v>144</v>
      </c>
      <c r="C89" s="3" t="s">
        <v>143</v>
      </c>
      <c r="D89" s="11">
        <v>0</v>
      </c>
      <c r="E89" s="13">
        <v>-0.6</v>
      </c>
    </row>
    <row r="90" spans="1:5" s="14" customFormat="1" hidden="1">
      <c r="A90" s="22" t="s">
        <v>66</v>
      </c>
      <c r="B90" s="2" t="s">
        <v>65</v>
      </c>
      <c r="C90" s="3"/>
      <c r="D90" s="12">
        <f>D91</f>
        <v>0</v>
      </c>
      <c r="E90" s="10">
        <f>E91</f>
        <v>0</v>
      </c>
    </row>
    <row r="91" spans="1:5" s="14" customFormat="1" ht="54" hidden="1">
      <c r="A91" s="9" t="s">
        <v>127</v>
      </c>
      <c r="B91" s="1" t="s">
        <v>65</v>
      </c>
      <c r="C91" s="3" t="s">
        <v>116</v>
      </c>
      <c r="D91" s="11">
        <v>0</v>
      </c>
      <c r="E91" s="13">
        <v>0</v>
      </c>
    </row>
    <row r="92" spans="1:5" s="14" customFormat="1">
      <c r="A92" s="22" t="s">
        <v>117</v>
      </c>
      <c r="B92" s="2" t="s">
        <v>23</v>
      </c>
      <c r="C92" s="3"/>
      <c r="D92" s="10">
        <f>SUM(D93:D109)</f>
        <v>4377.0000000000009</v>
      </c>
      <c r="E92" s="10">
        <f>SUM(E93:E109)</f>
        <v>5578.2400000000016</v>
      </c>
    </row>
    <row r="93" spans="1:5" s="14" customFormat="1" ht="54">
      <c r="A93" s="9" t="s">
        <v>42</v>
      </c>
      <c r="B93" s="1" t="s">
        <v>23</v>
      </c>
      <c r="C93" s="3" t="s">
        <v>14</v>
      </c>
      <c r="D93" s="11">
        <v>221</v>
      </c>
      <c r="E93" s="13">
        <v>301.7</v>
      </c>
    </row>
    <row r="94" spans="1:5" s="14" customFormat="1" ht="72">
      <c r="A94" s="9" t="s">
        <v>166</v>
      </c>
      <c r="B94" s="1" t="s">
        <v>23</v>
      </c>
      <c r="C94" s="3" t="s">
        <v>50</v>
      </c>
      <c r="D94" s="11">
        <v>1518</v>
      </c>
      <c r="E94" s="13">
        <v>1782.2</v>
      </c>
    </row>
    <row r="95" spans="1:5" s="14" customFormat="1" ht="36">
      <c r="A95" s="9" t="s">
        <v>22</v>
      </c>
      <c r="B95" s="1" t="s">
        <v>23</v>
      </c>
      <c r="C95" s="3" t="s">
        <v>24</v>
      </c>
      <c r="D95" s="11">
        <v>0</v>
      </c>
      <c r="E95" s="13">
        <v>287.3</v>
      </c>
    </row>
    <row r="96" spans="1:5" s="14" customFormat="1" ht="36">
      <c r="A96" s="9" t="s">
        <v>81</v>
      </c>
      <c r="B96" s="1" t="s">
        <v>23</v>
      </c>
      <c r="C96" s="3" t="s">
        <v>80</v>
      </c>
      <c r="D96" s="11">
        <v>320</v>
      </c>
      <c r="E96" s="13">
        <v>431.3</v>
      </c>
    </row>
    <row r="97" spans="1:5" s="14" customFormat="1">
      <c r="A97" s="9" t="s">
        <v>12</v>
      </c>
      <c r="B97" s="1" t="s">
        <v>23</v>
      </c>
      <c r="C97" s="3" t="s">
        <v>118</v>
      </c>
      <c r="D97" s="11">
        <v>120</v>
      </c>
      <c r="E97" s="13">
        <f>56.9+1.54</f>
        <v>58.44</v>
      </c>
    </row>
    <row r="98" spans="1:5" s="14" customFormat="1" ht="72">
      <c r="A98" s="9" t="s">
        <v>163</v>
      </c>
      <c r="B98" s="1" t="s">
        <v>23</v>
      </c>
      <c r="C98" s="3" t="s">
        <v>115</v>
      </c>
      <c r="D98" s="11">
        <v>63.3</v>
      </c>
      <c r="E98" s="13">
        <v>63.3</v>
      </c>
    </row>
    <row r="99" spans="1:5" s="14" customFormat="1" ht="72">
      <c r="A99" s="9" t="s">
        <v>164</v>
      </c>
      <c r="B99" s="1" t="s">
        <v>23</v>
      </c>
      <c r="C99" s="3" t="s">
        <v>138</v>
      </c>
      <c r="D99" s="11">
        <v>23.2</v>
      </c>
      <c r="E99" s="13">
        <v>109.8</v>
      </c>
    </row>
    <row r="100" spans="1:5" s="14" customFormat="1" ht="36">
      <c r="A100" s="9" t="s">
        <v>231</v>
      </c>
      <c r="B100" s="1" t="s">
        <v>23</v>
      </c>
      <c r="C100" s="3" t="s">
        <v>119</v>
      </c>
      <c r="D100" s="11">
        <v>49</v>
      </c>
      <c r="E100" s="13">
        <v>52.4</v>
      </c>
    </row>
    <row r="101" spans="1:5" s="14" customFormat="1" ht="72">
      <c r="A101" s="9" t="s">
        <v>201</v>
      </c>
      <c r="B101" s="1" t="s">
        <v>23</v>
      </c>
      <c r="C101" s="3" t="s">
        <v>120</v>
      </c>
      <c r="D101" s="11">
        <v>46</v>
      </c>
      <c r="E101" s="13">
        <v>312.5</v>
      </c>
    </row>
    <row r="102" spans="1:5" s="14" customFormat="1" ht="54">
      <c r="A102" s="9" t="s">
        <v>200</v>
      </c>
      <c r="B102" s="1" t="s">
        <v>23</v>
      </c>
      <c r="C102" s="3" t="s">
        <v>199</v>
      </c>
      <c r="D102" s="11">
        <v>84</v>
      </c>
      <c r="E102" s="13">
        <v>84.1</v>
      </c>
    </row>
    <row r="103" spans="1:5" s="14" customFormat="1" ht="54">
      <c r="A103" s="9" t="s">
        <v>239</v>
      </c>
      <c r="B103" s="1" t="s">
        <v>23</v>
      </c>
      <c r="C103" s="3" t="s">
        <v>232</v>
      </c>
      <c r="D103" s="11">
        <v>270.3</v>
      </c>
      <c r="E103" s="13">
        <v>270.3</v>
      </c>
    </row>
    <row r="104" spans="1:5" s="14" customFormat="1" ht="54">
      <c r="A104" s="9" t="s">
        <v>127</v>
      </c>
      <c r="B104" s="1" t="s">
        <v>23</v>
      </c>
      <c r="C104" s="3" t="s">
        <v>139</v>
      </c>
      <c r="D104" s="11">
        <v>120.9</v>
      </c>
      <c r="E104" s="13">
        <v>96.5</v>
      </c>
    </row>
    <row r="105" spans="1:5" s="14" customFormat="1">
      <c r="A105" s="9" t="s">
        <v>13</v>
      </c>
      <c r="B105" s="1" t="s">
        <v>23</v>
      </c>
      <c r="C105" s="3" t="s">
        <v>52</v>
      </c>
      <c r="D105" s="11">
        <v>0</v>
      </c>
      <c r="E105" s="13">
        <v>0.3</v>
      </c>
    </row>
    <row r="106" spans="1:5" s="14" customFormat="1" ht="36">
      <c r="A106" s="9" t="s">
        <v>59</v>
      </c>
      <c r="B106" s="1" t="s">
        <v>23</v>
      </c>
      <c r="C106" s="3" t="s">
        <v>121</v>
      </c>
      <c r="D106" s="11">
        <v>1500</v>
      </c>
      <c r="E106" s="13">
        <v>1500</v>
      </c>
    </row>
    <row r="107" spans="1:5" s="14" customFormat="1" ht="36">
      <c r="A107" s="9" t="s">
        <v>68</v>
      </c>
      <c r="B107" s="1" t="s">
        <v>23</v>
      </c>
      <c r="C107" s="3" t="s">
        <v>146</v>
      </c>
      <c r="D107" s="11">
        <v>41.3</v>
      </c>
      <c r="E107" s="13">
        <v>184.6</v>
      </c>
    </row>
    <row r="108" spans="1:5" s="14" customFormat="1" ht="36">
      <c r="A108" s="9" t="s">
        <v>83</v>
      </c>
      <c r="B108" s="1" t="s">
        <v>23</v>
      </c>
      <c r="C108" s="3" t="s">
        <v>82</v>
      </c>
      <c r="D108" s="11">
        <v>0</v>
      </c>
      <c r="E108" s="13">
        <v>1.3</v>
      </c>
    </row>
    <row r="109" spans="1:5" s="14" customFormat="1" ht="36">
      <c r="A109" s="9" t="s">
        <v>165</v>
      </c>
      <c r="B109" s="1" t="s">
        <v>23</v>
      </c>
      <c r="C109" s="3" t="s">
        <v>142</v>
      </c>
      <c r="D109" s="11">
        <v>0</v>
      </c>
      <c r="E109" s="13">
        <v>42.2</v>
      </c>
    </row>
    <row r="110" spans="1:5" s="14" customFormat="1">
      <c r="A110" s="22" t="s">
        <v>27</v>
      </c>
      <c r="B110" s="2" t="s">
        <v>28</v>
      </c>
      <c r="C110" s="3"/>
      <c r="D110" s="10">
        <f>SUM(D111:D138)</f>
        <v>1256187.7999999996</v>
      </c>
      <c r="E110" s="10">
        <f>SUM(E111:E138)</f>
        <v>1218436.9999999995</v>
      </c>
    </row>
    <row r="111" spans="1:5" s="14" customFormat="1" ht="36">
      <c r="A111" s="9" t="s">
        <v>22</v>
      </c>
      <c r="B111" s="1" t="s">
        <v>28</v>
      </c>
      <c r="C111" s="3" t="s">
        <v>24</v>
      </c>
      <c r="D111" s="11">
        <v>4254</v>
      </c>
      <c r="E111" s="13">
        <v>4790.3999999999996</v>
      </c>
    </row>
    <row r="112" spans="1:5" s="14" customFormat="1" ht="36">
      <c r="A112" s="9" t="s">
        <v>58</v>
      </c>
      <c r="B112" s="1" t="s">
        <v>28</v>
      </c>
      <c r="C112" s="3" t="s">
        <v>84</v>
      </c>
      <c r="D112" s="11">
        <v>31438.799999999999</v>
      </c>
      <c r="E112" s="13">
        <v>31438.799999999999</v>
      </c>
    </row>
    <row r="113" spans="1:5" s="14" customFormat="1" ht="54">
      <c r="A113" s="9" t="s">
        <v>203</v>
      </c>
      <c r="B113" s="1" t="s">
        <v>28</v>
      </c>
      <c r="C113" s="3" t="s">
        <v>122</v>
      </c>
      <c r="D113" s="11">
        <v>163137.9</v>
      </c>
      <c r="E113" s="13">
        <v>163137.9</v>
      </c>
    </row>
    <row r="114" spans="1:5" s="14" customFormat="1" ht="36">
      <c r="A114" s="9" t="s">
        <v>71</v>
      </c>
      <c r="B114" s="1" t="s">
        <v>28</v>
      </c>
      <c r="C114" s="3" t="s">
        <v>85</v>
      </c>
      <c r="D114" s="11">
        <v>145469.4</v>
      </c>
      <c r="E114" s="13">
        <v>124614.7</v>
      </c>
    </row>
    <row r="115" spans="1:5" s="14" customFormat="1" ht="108">
      <c r="A115" s="9" t="s">
        <v>205</v>
      </c>
      <c r="B115" s="1" t="s">
        <v>28</v>
      </c>
      <c r="C115" s="3" t="s">
        <v>204</v>
      </c>
      <c r="D115" s="11">
        <v>7635.9</v>
      </c>
      <c r="E115" s="13">
        <v>7635.9</v>
      </c>
    </row>
    <row r="116" spans="1:5" s="14" customFormat="1" ht="72">
      <c r="A116" s="9" t="s">
        <v>207</v>
      </c>
      <c r="B116" s="1" t="s">
        <v>28</v>
      </c>
      <c r="C116" s="3" t="s">
        <v>206</v>
      </c>
      <c r="D116" s="11">
        <v>3370.3</v>
      </c>
      <c r="E116" s="13">
        <v>2537.6999999999998</v>
      </c>
    </row>
    <row r="117" spans="1:5" s="14" customFormat="1" ht="54">
      <c r="A117" s="9" t="s">
        <v>209</v>
      </c>
      <c r="B117" s="1" t="s">
        <v>28</v>
      </c>
      <c r="C117" s="3" t="s">
        <v>208</v>
      </c>
      <c r="D117" s="11">
        <v>1005.4</v>
      </c>
      <c r="E117" s="13">
        <v>1005.4</v>
      </c>
    </row>
    <row r="118" spans="1:5" s="14" customFormat="1" ht="54">
      <c r="A118" s="9" t="s">
        <v>235</v>
      </c>
      <c r="B118" s="1" t="s">
        <v>28</v>
      </c>
      <c r="C118" s="3" t="s">
        <v>123</v>
      </c>
      <c r="D118" s="11">
        <v>7856.2</v>
      </c>
      <c r="E118" s="13">
        <v>7856.2</v>
      </c>
    </row>
    <row r="119" spans="1:5" s="14" customFormat="1" ht="54">
      <c r="A119" s="9" t="s">
        <v>211</v>
      </c>
      <c r="B119" s="1" t="s">
        <v>28</v>
      </c>
      <c r="C119" s="3" t="s">
        <v>210</v>
      </c>
      <c r="D119" s="11">
        <v>3169.8</v>
      </c>
      <c r="E119" s="13">
        <v>3169.8</v>
      </c>
    </row>
    <row r="120" spans="1:5" s="14" customFormat="1" ht="36">
      <c r="A120" s="9" t="s">
        <v>213</v>
      </c>
      <c r="B120" s="1" t="s">
        <v>28</v>
      </c>
      <c r="C120" s="3" t="s">
        <v>212</v>
      </c>
      <c r="D120" s="11">
        <v>3022.7</v>
      </c>
      <c r="E120" s="13">
        <v>2540.1999999999998</v>
      </c>
    </row>
    <row r="121" spans="1:5" s="14" customFormat="1" ht="36">
      <c r="A121" s="9" t="s">
        <v>216</v>
      </c>
      <c r="B121" s="1" t="s">
        <v>214</v>
      </c>
      <c r="C121" s="3" t="s">
        <v>215</v>
      </c>
      <c r="D121" s="11">
        <v>74247.7</v>
      </c>
      <c r="E121" s="13">
        <v>74247.7</v>
      </c>
    </row>
    <row r="122" spans="1:5" s="14" customFormat="1" ht="54">
      <c r="A122" s="9" t="s">
        <v>217</v>
      </c>
      <c r="B122" s="1" t="s">
        <v>28</v>
      </c>
      <c r="C122" s="3" t="s">
        <v>124</v>
      </c>
      <c r="D122" s="11">
        <v>16228.3</v>
      </c>
      <c r="E122" s="13">
        <v>16228.3</v>
      </c>
    </row>
    <row r="123" spans="1:5" s="14" customFormat="1" ht="36">
      <c r="A123" s="9" t="s">
        <v>72</v>
      </c>
      <c r="B123" s="1" t="s">
        <v>28</v>
      </c>
      <c r="C123" s="3" t="s">
        <v>86</v>
      </c>
      <c r="D123" s="11">
        <v>1506.4</v>
      </c>
      <c r="E123" s="13">
        <v>1386.6</v>
      </c>
    </row>
    <row r="124" spans="1:5" s="14" customFormat="1" ht="36">
      <c r="A124" s="9" t="s">
        <v>187</v>
      </c>
      <c r="B124" s="1" t="s">
        <v>28</v>
      </c>
      <c r="C124" s="3" t="s">
        <v>186</v>
      </c>
      <c r="D124" s="11">
        <v>271.8</v>
      </c>
      <c r="E124" s="13">
        <v>271.8</v>
      </c>
    </row>
    <row r="125" spans="1:5" s="14" customFormat="1">
      <c r="A125" s="9" t="s">
        <v>219</v>
      </c>
      <c r="B125" s="1" t="s">
        <v>28</v>
      </c>
      <c r="C125" s="3" t="s">
        <v>218</v>
      </c>
      <c r="D125" s="11">
        <v>324.7</v>
      </c>
      <c r="E125" s="13">
        <v>324.7</v>
      </c>
    </row>
    <row r="126" spans="1:5" s="14" customFormat="1" ht="36">
      <c r="A126" s="9" t="s">
        <v>131</v>
      </c>
      <c r="B126" s="1" t="s">
        <v>28</v>
      </c>
      <c r="C126" s="3" t="s">
        <v>87</v>
      </c>
      <c r="D126" s="11">
        <v>5845.5</v>
      </c>
      <c r="E126" s="13">
        <v>5845.5</v>
      </c>
    </row>
    <row r="127" spans="1:5" s="14" customFormat="1" ht="36">
      <c r="A127" s="9" t="s">
        <v>223</v>
      </c>
      <c r="B127" s="1" t="s">
        <v>214</v>
      </c>
      <c r="C127" s="3" t="s">
        <v>220</v>
      </c>
      <c r="D127" s="11">
        <v>784.7</v>
      </c>
      <c r="E127" s="13">
        <v>784.7</v>
      </c>
    </row>
    <row r="128" spans="1:5" s="14" customFormat="1" ht="72">
      <c r="A128" s="9" t="s">
        <v>221</v>
      </c>
      <c r="B128" s="1" t="s">
        <v>28</v>
      </c>
      <c r="C128" s="3" t="s">
        <v>222</v>
      </c>
      <c r="D128" s="11">
        <v>1535.1</v>
      </c>
      <c r="E128" s="13">
        <v>1495.1</v>
      </c>
    </row>
    <row r="129" spans="1:5" s="14" customFormat="1">
      <c r="A129" s="9" t="s">
        <v>25</v>
      </c>
      <c r="B129" s="1" t="s">
        <v>28</v>
      </c>
      <c r="C129" s="3" t="s">
        <v>88</v>
      </c>
      <c r="D129" s="11">
        <v>230472.2</v>
      </c>
      <c r="E129" s="13">
        <v>224346.9</v>
      </c>
    </row>
    <row r="130" spans="1:5" s="14" customFormat="1" ht="36">
      <c r="A130" s="9" t="s">
        <v>26</v>
      </c>
      <c r="B130" s="1" t="s">
        <v>28</v>
      </c>
      <c r="C130" s="3" t="s">
        <v>89</v>
      </c>
      <c r="D130" s="11">
        <v>518233.1</v>
      </c>
      <c r="E130" s="13">
        <v>517306.6</v>
      </c>
    </row>
    <row r="131" spans="1:5" s="14" customFormat="1" ht="36">
      <c r="A131" s="9" t="s">
        <v>132</v>
      </c>
      <c r="B131" s="1" t="s">
        <v>28</v>
      </c>
      <c r="C131" s="3" t="s">
        <v>90</v>
      </c>
      <c r="D131" s="11">
        <v>51.4</v>
      </c>
      <c r="E131" s="13">
        <v>51.4</v>
      </c>
    </row>
    <row r="132" spans="1:5" s="14" customFormat="1" ht="36">
      <c r="A132" s="9" t="s">
        <v>133</v>
      </c>
      <c r="B132" s="1" t="s">
        <v>28</v>
      </c>
      <c r="C132" s="3" t="s">
        <v>91</v>
      </c>
      <c r="D132" s="11">
        <v>324.7</v>
      </c>
      <c r="E132" s="13">
        <v>324.7</v>
      </c>
    </row>
    <row r="133" spans="1:5" s="14" customFormat="1" ht="54">
      <c r="A133" s="9" t="s">
        <v>225</v>
      </c>
      <c r="B133" s="1" t="s">
        <v>28</v>
      </c>
      <c r="C133" s="3" t="s">
        <v>224</v>
      </c>
      <c r="D133" s="11">
        <v>1053.4000000000001</v>
      </c>
      <c r="E133" s="13">
        <v>1053.4000000000001</v>
      </c>
    </row>
    <row r="134" spans="1:5" s="14" customFormat="1" ht="54">
      <c r="A134" s="9" t="s">
        <v>185</v>
      </c>
      <c r="B134" s="1" t="s">
        <v>28</v>
      </c>
      <c r="C134" s="3" t="s">
        <v>184</v>
      </c>
      <c r="D134" s="11">
        <v>14014.7</v>
      </c>
      <c r="E134" s="13">
        <v>14014.7</v>
      </c>
    </row>
    <row r="135" spans="1:5" s="14" customFormat="1" ht="36">
      <c r="A135" s="9" t="s">
        <v>134</v>
      </c>
      <c r="B135" s="1" t="s">
        <v>28</v>
      </c>
      <c r="C135" s="3" t="s">
        <v>125</v>
      </c>
      <c r="D135" s="11">
        <v>3644</v>
      </c>
      <c r="E135" s="13">
        <v>3644</v>
      </c>
    </row>
    <row r="136" spans="1:5" s="14" customFormat="1" ht="54">
      <c r="A136" s="9" t="s">
        <v>61</v>
      </c>
      <c r="B136" s="1" t="s">
        <v>28</v>
      </c>
      <c r="C136" s="3" t="s">
        <v>92</v>
      </c>
      <c r="D136" s="11">
        <v>14397.4</v>
      </c>
      <c r="E136" s="13">
        <v>14397.4</v>
      </c>
    </row>
    <row r="137" spans="1:5" s="14" customFormat="1">
      <c r="A137" s="9" t="s">
        <v>73</v>
      </c>
      <c r="B137" s="1" t="s">
        <v>28</v>
      </c>
      <c r="C137" s="3" t="s">
        <v>93</v>
      </c>
      <c r="D137" s="11">
        <v>2892.3</v>
      </c>
      <c r="E137" s="13">
        <v>2892.3</v>
      </c>
    </row>
    <row r="138" spans="1:5" s="14" customFormat="1" ht="36">
      <c r="A138" s="9" t="s">
        <v>62</v>
      </c>
      <c r="B138" s="1" t="s">
        <v>28</v>
      </c>
      <c r="C138" s="3" t="s">
        <v>94</v>
      </c>
      <c r="D138" s="11">
        <v>0</v>
      </c>
      <c r="E138" s="13">
        <v>-8905.7999999999993</v>
      </c>
    </row>
  </sheetData>
  <autoFilter ref="C1:C138"/>
  <mergeCells count="8">
    <mergeCell ref="A8:A9"/>
    <mergeCell ref="B8:C8"/>
    <mergeCell ref="D8:D9"/>
    <mergeCell ref="E8:E9"/>
    <mergeCell ref="D1:E1"/>
    <mergeCell ref="D2:E2"/>
    <mergeCell ref="D3:E3"/>
    <mergeCell ref="A6:E6"/>
  </mergeCells>
  <pageMargins left="0.78740157480314965" right="0.39370078740157483" top="0.39370078740157483" bottom="0.39370078740157483" header="0.19685039370078741" footer="0.19685039370078741"/>
  <pageSetup paperSize="9" scale="49" fitToHeight="8" orientation="portrait" r:id="rId1"/>
  <headerFooter alignWithMargins="0"/>
  <rowBreaks count="1" manualBreakCount="1">
    <brk id="8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доходов_2</vt:lpstr>
      <vt:lpstr>'Исполнение доходов_2'!Заголовки_для_печати</vt:lpstr>
      <vt:lpstr>'Исполнение доходов_2'!Область_печати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</dc:creator>
  <cp:lastModifiedBy>mea</cp:lastModifiedBy>
  <cp:lastPrinted>2023-05-31T11:17:05Z</cp:lastPrinted>
  <dcterms:created xsi:type="dcterms:W3CDTF">2014-03-27T09:49:25Z</dcterms:created>
  <dcterms:modified xsi:type="dcterms:W3CDTF">2023-05-31T11:17:32Z</dcterms:modified>
</cp:coreProperties>
</file>