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defaultThemeVersion="124226"/>
  <bookViews>
    <workbookView xWindow="480" yWindow="1368" windowWidth="11376" windowHeight="6708"/>
  </bookViews>
  <sheets>
    <sheet name="2025-2027" sheetId="6" r:id="rId1"/>
  </sheets>
  <definedNames>
    <definedName name="_xlnm.Print_Titles" localSheetId="0">'2025-2027'!$6:$9</definedName>
    <definedName name="_xlnm.Print_Area" localSheetId="0">'2025-2027'!$A$1:$E$152</definedName>
  </definedNames>
  <calcPr calcId="125725"/>
</workbook>
</file>

<file path=xl/calcChain.xml><?xml version="1.0" encoding="utf-8"?>
<calcChain xmlns="http://schemas.openxmlformats.org/spreadsheetml/2006/main">
  <c r="D134" i="6"/>
  <c r="E134"/>
  <c r="C134"/>
  <c r="D12" l="1"/>
  <c r="E12"/>
  <c r="C12"/>
  <c r="D143" l="1"/>
  <c r="E143"/>
  <c r="C143"/>
  <c r="D149" l="1"/>
  <c r="E149"/>
  <c r="C149"/>
  <c r="C114" l="1"/>
  <c r="D147"/>
  <c r="E147"/>
  <c r="C147"/>
  <c r="D83" l="1"/>
  <c r="E83"/>
  <c r="C83"/>
  <c r="D58" l="1"/>
  <c r="E58"/>
  <c r="C58"/>
  <c r="D110"/>
  <c r="E110"/>
  <c r="C110"/>
  <c r="C109" l="1"/>
  <c r="C108" s="1"/>
  <c r="D44"/>
  <c r="E44"/>
  <c r="C44"/>
  <c r="D46"/>
  <c r="E46"/>
  <c r="C46"/>
  <c r="C34"/>
  <c r="D34"/>
  <c r="E34"/>
  <c r="C41" l="1"/>
  <c r="D41"/>
  <c r="E41"/>
  <c r="D56"/>
  <c r="E56"/>
  <c r="C56"/>
  <c r="D51" l="1"/>
  <c r="E51"/>
  <c r="C51"/>
  <c r="E72" l="1"/>
  <c r="D72"/>
  <c r="C72"/>
  <c r="E62"/>
  <c r="D62"/>
  <c r="C62"/>
  <c r="D114" l="1"/>
  <c r="E114" l="1"/>
  <c r="C70" l="1"/>
  <c r="C29" l="1"/>
  <c r="D29" l="1"/>
  <c r="E70" l="1"/>
  <c r="D70"/>
  <c r="C49"/>
  <c r="C76"/>
  <c r="C36"/>
  <c r="C28" s="1"/>
  <c r="C79"/>
  <c r="C75" l="1"/>
  <c r="D49" l="1"/>
  <c r="E49"/>
  <c r="D79" l="1"/>
  <c r="E79"/>
  <c r="D76"/>
  <c r="E76"/>
  <c r="E69"/>
  <c r="D61"/>
  <c r="E61"/>
  <c r="D48"/>
  <c r="E48"/>
  <c r="D36"/>
  <c r="D28" s="1"/>
  <c r="E36"/>
  <c r="E29"/>
  <c r="D23"/>
  <c r="D22" s="1"/>
  <c r="E23"/>
  <c r="E22" s="1"/>
  <c r="D11"/>
  <c r="E11"/>
  <c r="C61"/>
  <c r="C48"/>
  <c r="C23"/>
  <c r="C22" s="1"/>
  <c r="C42"/>
  <c r="C11"/>
  <c r="C105"/>
  <c r="C104" s="1"/>
  <c r="C39"/>
  <c r="E28" l="1"/>
  <c r="E75"/>
  <c r="E109"/>
  <c r="E108" s="1"/>
  <c r="D75"/>
  <c r="D69"/>
  <c r="C69"/>
  <c r="D109"/>
  <c r="D108" s="1"/>
  <c r="C151" l="1"/>
  <c r="D151"/>
  <c r="E151"/>
  <c r="C10"/>
  <c r="C107" s="1"/>
  <c r="C152" s="1"/>
  <c r="E10"/>
  <c r="E107" s="1"/>
  <c r="D10"/>
  <c r="D107" s="1"/>
  <c r="D152" l="1"/>
  <c r="E152"/>
</calcChain>
</file>

<file path=xl/sharedStrings.xml><?xml version="1.0" encoding="utf-8"?>
<sst xmlns="http://schemas.openxmlformats.org/spreadsheetml/2006/main" count="277" uniqueCount="270">
  <si>
    <t>Сумма, тыс. рублей</t>
  </si>
  <si>
    <t>Налог на доходы физических лиц</t>
  </si>
  <si>
    <t>Налоги на совокупный доход</t>
  </si>
  <si>
    <t>Плата за негативное воздействие на окружающую среду</t>
  </si>
  <si>
    <t>Единый сельскохозяйственный налог</t>
  </si>
  <si>
    <t>Налоги на прибыль, доходы</t>
  </si>
  <si>
    <t>Доходы от использования имущества, находящегося в государственной и муниципальной собственности</t>
  </si>
  <si>
    <t>Платежи при  пользовании природными ресурсами</t>
  </si>
  <si>
    <t>Безвозмездные поступления</t>
  </si>
  <si>
    <t>ВСЕГО ДОХОДОВ:</t>
  </si>
  <si>
    <t>Итого безвозмездных поступлений:</t>
  </si>
  <si>
    <t>Итого  собственных доходов:</t>
  </si>
  <si>
    <t>Прочие неналоговые доходы бюджетов муниципальных районов</t>
  </si>
  <si>
    <t>Транспортный налог</t>
  </si>
  <si>
    <t>Код бюджетной классификации Российской Федерации</t>
  </si>
  <si>
    <t>Транспортный налог с физических лиц</t>
  </si>
  <si>
    <t>Доходы от продажи материальных и нематериальных активов</t>
  </si>
  <si>
    <t>1 01 00000 00 0000 000</t>
  </si>
  <si>
    <t>1 00 00000 00 0000 000</t>
  </si>
  <si>
    <t>1 01 02000 01 0000 110</t>
  </si>
  <si>
    <t xml:space="preserve">1 05 00000 00 0000 000 </t>
  </si>
  <si>
    <t>1 05 03000 01 0000 110</t>
  </si>
  <si>
    <t>1 06 04000 02 0000 110</t>
  </si>
  <si>
    <t>1 06 04012 02 0000 110</t>
  </si>
  <si>
    <t xml:space="preserve">1 11 00000 00 0000 000 </t>
  </si>
  <si>
    <t>1 11 05000 00 0000 120</t>
  </si>
  <si>
    <t>1 12 01000 01 0000 120</t>
  </si>
  <si>
    <t>1 13 00000 00 0000 000</t>
  </si>
  <si>
    <t>1 14 00000 00 0000 000</t>
  </si>
  <si>
    <t>1 17 05050 05 0000 180</t>
  </si>
  <si>
    <t>2 00 00000 00 0000 000</t>
  </si>
  <si>
    <t>2 02 00000 00 0000 000</t>
  </si>
  <si>
    <t xml:space="preserve">Прочие неналоговые доходы </t>
  </si>
  <si>
    <t>Безвозмездные поступления  от других бюджетов бюджетной системы Российской Федерации</t>
  </si>
  <si>
    <t>1 17 05000 00 0000 180</t>
  </si>
  <si>
    <t>1 14 06000 00 0000 430</t>
  </si>
  <si>
    <t>Штрафы, санкции, возмещение ущерба</t>
  </si>
  <si>
    <t>1 16 00000 00 0000 000</t>
  </si>
  <si>
    <t>1 14 06025 05 0000 430</t>
  </si>
  <si>
    <t>1 01 02010 01 0000 110</t>
  </si>
  <si>
    <t>1 01 02030 01 0000 110</t>
  </si>
  <si>
    <t>1 01 02040 01 0000 110</t>
  </si>
  <si>
    <t>1 08 00000 00 0000 000</t>
  </si>
  <si>
    <t>Государственная пошлина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</si>
  <si>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</si>
  <si>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</si>
  <si>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</si>
  <si>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</si>
  <si>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1 17 00000 00 0000 000</t>
  </si>
  <si>
    <t>Прочие неналоговые доходы</t>
  </si>
  <si>
    <t>1 05 02020 02 0000 110</t>
  </si>
  <si>
    <t>1 05 03010 01 0000 110</t>
  </si>
  <si>
    <t>1 05 03020 01 0000 110</t>
  </si>
  <si>
    <t>Единый сельскохозяйственный налог (за налоговые периоды, истекшие до 1 января 2011 года)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</si>
  <si>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</si>
  <si>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1 12 01010 01 0000 120</t>
  </si>
  <si>
    <t>Доходы от оказания платных услуг (работ)  и компенсации затрат государства</t>
  </si>
  <si>
    <t>1 13 02995 05 0000 130</t>
  </si>
  <si>
    <t>Прочие доходы от компенсации затрат бюджетов муниципальных районов</t>
  </si>
  <si>
    <t>1 13 02000 00 0000 130</t>
  </si>
  <si>
    <t>Доходы от компенсации затрат государства</t>
  </si>
  <si>
    <t>1 14 02053 05 0000 410</t>
  </si>
  <si>
    <t>1 12 00000 00 0000 000</t>
  </si>
  <si>
    <t>1 14 02000 00 0000 000</t>
  </si>
  <si>
    <t>Субвенции бюджетам муниципальных районов на выполнение передаваемых полномочий субъектов Российской Федерации</t>
  </si>
  <si>
    <t>1 01 02020 01 0000 110</t>
  </si>
  <si>
    <t>1 08 07150 01 0000 110</t>
  </si>
  <si>
    <t>Государственная пошлина за выдачу разрешения на установку рекламной конструкции</t>
  </si>
  <si>
    <t>1 12 01030 01 0000 120</t>
  </si>
  <si>
    <t>Плата за выбросы загрязняющих веществ в водные объекты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</si>
  <si>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</si>
  <si>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</si>
  <si>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</si>
  <si>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</si>
  <si>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</si>
  <si>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</si>
  <si>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</si>
  <si>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</si>
  <si>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</si>
  <si>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</si>
  <si>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1 14 02053 05 0000 440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</si>
  <si>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</si>
  <si>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Единый налог на вмененный доход для отдельных видов деятельности (за налоговые  периоды, истекшие до 1 января 2011 года)</t>
  </si>
  <si>
    <t>1 11 01050 05 0000 120</t>
  </si>
  <si>
    <t>1 11 05025 05 0000 120</t>
  </si>
  <si>
    <t>Прочие межбюджетные трансферты, передаваемые бюджетам муниципальных районов</t>
  </si>
  <si>
    <t>1 11 05035 05 0000 120</t>
  </si>
  <si>
    <t>1 11 05075 05 0000 120</t>
  </si>
  <si>
    <t>1 05 01000 00 0000 110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</si>
  <si>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</si>
  <si>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</si>
  <si>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1 05 01050 01 0000 110</t>
  </si>
  <si>
    <t>Минимальный налог, зачисляемый в бюджеты субъектов Российской Федерации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</si>
  <si>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</si>
  <si>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</si>
  <si>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</si>
  <si>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</si>
  <si>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1 13 01000 00 0000 130</t>
  </si>
  <si>
    <t>Доходы от оказания платных услуг (работ)</t>
  </si>
  <si>
    <t>1 13 01995 05 0000 130</t>
  </si>
  <si>
    <t>Прочие доходы от оказания платных услуг (работ) получателями средств бюджетов муниципальных районов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</si>
  <si>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</si>
  <si>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муниципальных районов (за исключением земельных участков)</t>
  </si>
  <si>
    <t>Прочие субсидии бюджетам муниципальных районов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</si>
  <si>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</si>
  <si>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1 05 01011 01 0000 110</t>
  </si>
  <si>
    <t>1 05 01021 01 0000 110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</si>
  <si>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</si>
  <si>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</si>
  <si>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</si>
  <si>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</si>
  <si>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1 12 01020 01 0000 120</t>
  </si>
  <si>
    <t>Плата за выбросы загрязняющих веществ в атмосферный воздух передвижными объектами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</si>
  <si>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</si>
  <si>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Поступления от денежных пожертвований, предоставляемых негосударственными организациями получателям средств бюджетов муниципальных районов</t>
  </si>
  <si>
    <t>Безвозмездные поступления от негосударственных организаций в бюджеты муниципальных районов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</si>
  <si>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</si>
  <si>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</si>
  <si>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</si>
  <si>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</si>
  <si>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</si>
  <si>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Дотации бюджетам бюджетной системы Российской Федерации</t>
  </si>
  <si>
    <t>Наименование групп, подгрупп и статей доходов</t>
  </si>
  <si>
    <t>НАЛОГОВЫЕ И НЕНАЛОГОВЫЕ ДОХОДЫ</t>
  </si>
  <si>
    <t>1 14 06313 05 0000 430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</si>
  <si>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</si>
  <si>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1 12 01041 01 0000 120</t>
  </si>
  <si>
    <t>Плата за размещение отходов производства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</si>
  <si>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</si>
  <si>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</si>
  <si>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Прочие безвозмездные поступления в бюджеты муниципальных районов</t>
  </si>
  <si>
    <t>Субсидия бюджетам муниципальных районов на поддержку отрасли культуры</t>
  </si>
  <si>
    <t>Субсидии бюджетам муниципальных районов на реализацию мероприятий по обеспечению жильем молодых семей</t>
  </si>
  <si>
    <t>1 11 05313 05 0000 120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</si>
  <si>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</si>
  <si>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2 02 10000 00 0000 150</t>
  </si>
  <si>
    <t>2 02 15001 05 0000 150</t>
  </si>
  <si>
    <t>2 02 25497 05 0000 150</t>
  </si>
  <si>
    <t>2 02 25511 05 0000 150</t>
  </si>
  <si>
    <t>2 02 25519 05 0000 150</t>
  </si>
  <si>
    <t>2 02 25555 05 0000 150</t>
  </si>
  <si>
    <t>2 02 29999 05 0000 150</t>
  </si>
  <si>
    <t>2 02 35120 05 0000 150</t>
  </si>
  <si>
    <t>2 02 35134 05 0000 150</t>
  </si>
  <si>
    <t>2 02 35176 05 0000 150</t>
  </si>
  <si>
    <t>2 02 40014 05 0000 150</t>
  </si>
  <si>
    <t>2 02 49999 05 0000 150</t>
  </si>
  <si>
    <t>Субсидии бюджетам муниципальных районов на проведение комплексных кадастровых работ</t>
  </si>
  <si>
    <t>1 03 02241 01 0000 110</t>
  </si>
  <si>
    <t>1 03 02251 01 0000 110</t>
  </si>
  <si>
    <t>1 03 02261 01 0000 110</t>
  </si>
  <si>
    <t>2 04 05020 05 0000 150</t>
  </si>
  <si>
    <t>2 04 05000 05 0000 150</t>
  </si>
  <si>
    <t>2 07 05020 05 0000 150</t>
  </si>
  <si>
    <t>2 07 05000 05 0000 150</t>
  </si>
  <si>
    <t>2 02 20299 05 0000 150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</si>
  <si>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</si>
  <si>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1 12 01042 01 0000 120</t>
  </si>
  <si>
    <t>Плата за размещение твердых коммунальных отходов</t>
  </si>
  <si>
    <t>1 16 01203 01 0000 140</t>
  </si>
  <si>
    <t>1 16 11050 01 0000 140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</si>
  <si>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</si>
  <si>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1 16 07010 05 0000 140</t>
  </si>
  <si>
    <t>1 03 02231 01 0000 110</t>
  </si>
  <si>
    <t xml:space="preserve">Налог, взимаемый в связи с применением патентной системы налогообложения, зачисляемый в бюджеты муниципальных районов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</si>
  <si>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</si>
  <si>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2 02 15009 05 0000 150</t>
  </si>
  <si>
    <t>Дотации бюджетам муниципальных районов на частичную компенсацию дополнительных расходов на повышение оплаты труда работников бюджетной сферы и иные цели</t>
  </si>
  <si>
    <t>Субсидии бюджетам муниципальных районов на реализацию программ формирования современной городской среды</t>
  </si>
  <si>
    <t>2 02 30024 05 0000 150</t>
  </si>
  <si>
    <t>Плата за сбросы загрязняющих веществ в водные объекты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</si>
  <si>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</si>
  <si>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Доходы, поступающие в порядке возмещения расходов, понесенных в связи с эксплуатацией имущества муниципальных районов</t>
  </si>
  <si>
    <t>1 16 01053 01 0000 140</t>
  </si>
  <si>
    <t>1 16 01063 01 0000 140</t>
  </si>
  <si>
    <t>1 16 10123 01 0000 140</t>
  </si>
  <si>
    <t>2 02 36900 05 0000 150</t>
  </si>
  <si>
    <t>1 11 05300 00 0000 120</t>
  </si>
  <si>
    <t>1 01 02080 01 0000 110</t>
  </si>
  <si>
    <t>1 16 01073 01 0000 140</t>
  </si>
  <si>
    <t>2 02 35303 05 0000 150</t>
  </si>
  <si>
    <t>2025 год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</si>
  <si>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</si>
  <si>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</si>
  <si>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</si>
  <si>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</si>
  <si>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</si>
  <si>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Плата за выбросы загрязняющих веществ в атмосферный воздух стационарными объектами 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</si>
  <si>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</si>
  <si>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</si>
  <si>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1 16 01083 01 0000 140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</si>
  <si>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</si>
  <si>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</si>
  <si>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</si>
  <si>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</si>
  <si>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</si>
  <si>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</si>
  <si>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</si>
  <si>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</si>
  <si>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</si>
  <si>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</si>
  <si>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2 02 25098 05 0000 150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</si>
  <si>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</si>
  <si>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2 02 40000 00 0000 150</t>
  </si>
  <si>
    <t xml:space="preserve">Иные межбюджетные трансферты </t>
  </si>
  <si>
    <t>2 02 30000 00 0000 150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</si>
  <si>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</si>
  <si>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2 02 20000 00 0000 150</t>
  </si>
  <si>
    <t>Субвенции  бюджетам  бюджетной системы Российской Федерации</t>
  </si>
  <si>
    <t>2 02 20302 05 0000 150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</si>
  <si>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</si>
  <si>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2 02 25750 05 0000 150</t>
  </si>
  <si>
    <t>Субсидии бюджетам муниципальных районов на реализацию мероприятий по модернизации школьных систем образования</t>
  </si>
  <si>
    <t>2 02 35179 05 0000 150</t>
  </si>
  <si>
    <t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</si>
  <si>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2 02 20077 05 0000 150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</si>
  <si>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</si>
  <si>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2 02 25213 05 0000 150</t>
  </si>
  <si>
    <t>Субсидии бюджетам муниципальных районов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</si>
  <si>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2 02 45519 05 0000 150</t>
  </si>
  <si>
    <t>Межбюджетные трансферты, передаваемые бюджетам муниципальных районов на поддержку отрасли культуры</t>
  </si>
  <si>
    <t>Дотации бюджетам муниципальных районов на поддержку мер по обеспечению сбалансированности бюджетов</t>
  </si>
  <si>
    <t>2 02 15002 05 0000 150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</si>
  <si>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</si>
  <si>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</si>
  <si>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Единая субвенция бюджетам муниципальных районов из бюджета субъекта Российской Федерации</t>
  </si>
  <si>
    <t>1 11 09080 05 0000 120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</si>
  <si>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</si>
  <si>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2026 год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</si>
  <si>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</si>
  <si>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1 01 02130 01 0000 110</t>
  </si>
  <si>
    <t>1 01 02140 01 0000 110</t>
  </si>
  <si>
    <t>1 13 02065 05 0000 130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</si>
  <si>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</si>
  <si>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1 16 01143 01 0000 140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</si>
  <si>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</si>
  <si>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</si>
  <si>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</si>
  <si>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</si>
  <si>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1 16 02020 02 0000 140</t>
  </si>
  <si>
    <t>2 02 25753 05 0000 150</t>
  </si>
  <si>
    <t>Субсидии бюджетам муниципальных районов на софинансирование закупки и монтажа оборудования для создания "умных" спортивных площадок</t>
  </si>
  <si>
    <t>Субсидии бюджетам бюджетной системы Российской Федерации (межбюджетные субсидии)</t>
  </si>
  <si>
    <t>2 02 25243 05 0000 150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</si>
  <si>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</si>
  <si>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2 02 25599 05 0000 150</t>
  </si>
  <si>
    <t>Субсидии бюджетам муниципальных районов на подготовку проектов межевания земельных участков и на проведение кадастровых работ</t>
  </si>
  <si>
    <t>Объем доходов бюджета Череповецкого муниципального района, формируемый за счет налоговых и неналоговых доходов, а также безвозмездных поступлений на 2025 год и плановый период 2026 и 2027 годов</t>
  </si>
  <si>
    <t>2027 год</t>
  </si>
  <si>
    <t>1 01 02150 01 0000 110</t>
  </si>
  <si>
    <t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</si>
  <si>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1 01 02160 01 0000 110</t>
  </si>
  <si>
    <t>Налог на доходы физических лиц в части суммы налога, превышающей 3 402 тысячи рублей, относящейся к части налоговой базы, превышающей 20 миллионов рублей и составляющей не более 50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</si>
  <si>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 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</si>
  <si>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</si>
  <si>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</si>
  <si>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</si>
  <si>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</si>
  <si>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</si>
  <si>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</si>
  <si>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>2 02 39999 05 0000 150</t>
  </si>
  <si>
    <t>Прочие субвенции бюджетам муниципальных районов</t>
  </si>
  <si>
    <t>2 02 25116 05 0000 150</t>
  </si>
  <si>
    <t>2 02 25304 05 0000 150</t>
  </si>
  <si>
    <t>Субсидии бюджетам муниципальных районов на реализацию программы комплексного развития молодежной политики в регионах Российской Федерации "Регион для молодых"</t>
  </si>
  <si>
    <t>2 02 25315 05 0000 150</t>
  </si>
  <si>
    <t>Субсидии бюджетам муниципальных районов на осуществление капитального ремонта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</si>
  <si>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2 02 25559 05 0000 150</t>
  </si>
  <si>
    <t>Субсидии бюджетам муниципальных районов на оснащение предметных кабинетов общеобразовательных организаций средствами обучения и воспитания</t>
  </si>
  <si>
    <t>Приложение 2 к решению Муниципального Собрания  района  от  13.12.2024  № 610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</si>
</sst>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Border="1"/>
    <xf numFmtId="164" fontId="3" fillId="0" borderId="0" xfId="0" applyNumberFormat="1" applyFont="1"/>
    <xf numFmtId="0" fontId="3" fillId="0" borderId="1" xfId="0" applyFont="1" applyBorder="1"/>
    <xf numFmtId="0" fontId="3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3" fontId="1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/>
    <xf numFmtId="0" fontId="1" fillId="2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3" fillId="0" borderId="0" xfId="0" applyFont="1" applyFill="1" applyBorder="1"/>
    <xf numFmtId="0" fontId="3" fillId="0" borderId="1" xfId="0" applyFont="1" applyFill="1" applyBorder="1"/>
    <xf numFmtId="0" fontId="3" fillId="0" borderId="0" xfId="0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0" fontId="3" fillId="0" borderId="0" xfId="0" applyFont="1" applyAlignment="1">
      <alignment horizontal="left"/>
    </xf>
    <xf numFmtId="164" fontId="6" fillId="0" borderId="0" xfId="0" applyNumberFormat="1" applyFont="1" applyAlignment="1">
      <alignment wrapText="1"/>
    </xf>
    <xf numFmtId="0" fontId="4" fillId="0" borderId="0" xfId="0" applyFont="1" applyFill="1" applyBorder="1"/>
    <xf numFmtId="0" fontId="4" fillId="0" borderId="1" xfId="0" applyFont="1" applyFill="1" applyBorder="1"/>
    <xf numFmtId="3" fontId="1" fillId="0" borderId="2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 wrapText="1"/>
    </xf>
    <xf numFmtId="0" fontId="1" fillId="0" borderId="0" xfId="0" applyFont="1" applyFill="1" applyBorder="1"/>
    <xf numFmtId="0" fontId="1" fillId="0" borderId="1" xfId="0" applyFont="1" applyFill="1" applyBorder="1"/>
    <xf numFmtId="0" fontId="5" fillId="0" borderId="0" xfId="0" applyFont="1" applyFill="1" applyBorder="1"/>
    <xf numFmtId="0" fontId="5" fillId="0" borderId="1" xfId="0" applyFont="1" applyFill="1" applyBorder="1"/>
    <xf numFmtId="0" fontId="4" fillId="0" borderId="1" xfId="0" applyFont="1" applyBorder="1" applyAlignment="1">
      <alignment wrapText="1"/>
    </xf>
    <xf numFmtId="3" fontId="3" fillId="0" borderId="1" xfId="0" applyNumberFormat="1" applyFont="1" applyBorder="1" applyAlignment="1">
      <alignment horizontal="center" wrapText="1"/>
    </xf>
    <xf numFmtId="164" fontId="4" fillId="0" borderId="1" xfId="0" applyNumberFormat="1" applyFont="1" applyFill="1" applyBorder="1"/>
    <xf numFmtId="0" fontId="3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1" xfId="0" applyFont="1" applyFill="1" applyBorder="1" applyAlignment="1">
      <alignment wrapText="1"/>
    </xf>
    <xf numFmtId="164" fontId="4" fillId="3" borderId="1" xfId="0" applyNumberFormat="1" applyFont="1" applyFill="1" applyBorder="1" applyAlignment="1">
      <alignment horizontal="right"/>
    </xf>
    <xf numFmtId="0" fontId="3" fillId="3" borderId="0" xfId="0" applyFont="1" applyFill="1" applyBorder="1"/>
    <xf numFmtId="0" fontId="3" fillId="3" borderId="1" xfId="0" applyFont="1" applyFill="1" applyBorder="1"/>
    <xf numFmtId="0" fontId="4" fillId="4" borderId="0" xfId="0" applyFont="1" applyFill="1" applyBorder="1"/>
    <xf numFmtId="164" fontId="1" fillId="3" borderId="1" xfId="0" applyNumberFormat="1" applyFont="1" applyFill="1" applyBorder="1"/>
    <xf numFmtId="164" fontId="3" fillId="3" borderId="1" xfId="0" applyNumberFormat="1" applyFont="1" applyFill="1" applyBorder="1"/>
    <xf numFmtId="164" fontId="4" fillId="3" borderId="1" xfId="0" applyNumberFormat="1" applyFont="1" applyFill="1" applyBorder="1"/>
    <xf numFmtId="164" fontId="3" fillId="3" borderId="1" xfId="0" applyNumberFormat="1" applyFont="1" applyFill="1" applyBorder="1" applyAlignment="1">
      <alignment horizontal="right"/>
    </xf>
    <xf numFmtId="164" fontId="1" fillId="3" borderId="3" xfId="0" applyNumberFormat="1" applyFont="1" applyFill="1" applyBorder="1"/>
    <xf numFmtId="0" fontId="4" fillId="0" borderId="1" xfId="0" applyFont="1" applyFill="1" applyBorder="1" applyAlignment="1">
      <alignment vertical="top" wrapText="1"/>
    </xf>
    <xf numFmtId="164" fontId="6" fillId="0" borderId="0" xfId="0" applyNumberFormat="1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1" fillId="0" borderId="5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3" fillId="0" borderId="6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64" fontId="3" fillId="0" borderId="10" xfId="0" applyNumberFormat="1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164" fontId="3" fillId="0" borderId="14" xfId="0" applyNumberFormat="1" applyFont="1" applyBorder="1" applyAlignment="1">
      <alignment horizontal="center" vertical="center" wrapText="1"/>
    </xf>
    <xf numFmtId="164" fontId="3" fillId="0" borderId="1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N155"/>
  <sheetViews>
    <sheetView tabSelected="1" view="pageBreakPreview" topLeftCell="A139" zoomScale="115" zoomScaleNormal="85" zoomScaleSheetLayoutView="115" workbookViewId="0">
      <selection activeCell="B144" sqref="B144"/>
    </sheetView>
  </sheetViews>
  <sheetFormatPr defaultColWidth="9.109375" defaultRowHeight="15.6"/>
  <cols>
    <col min="1" max="1" width="24.33203125" style="1" customWidth="1"/>
    <col min="2" max="2" width="72" style="26" customWidth="1"/>
    <col min="3" max="3" width="12.6640625" style="4" customWidth="1"/>
    <col min="4" max="5" width="12.6640625" style="3" customWidth="1"/>
    <col min="6" max="66" width="9.109375" style="3" customWidth="1"/>
    <col min="67" max="16384" width="9.109375" style="2"/>
  </cols>
  <sheetData>
    <row r="1" spans="1:66" ht="20.25" customHeight="1">
      <c r="C1" s="54"/>
      <c r="D1" s="54"/>
      <c r="E1" s="54"/>
    </row>
    <row r="2" spans="1:66" ht="45" customHeight="1">
      <c r="C2" s="54" t="s">
        <v>269</v>
      </c>
      <c r="D2" s="54"/>
      <c r="E2" s="54"/>
    </row>
    <row r="3" spans="1:66" ht="50.25" hidden="1" customHeight="1">
      <c r="B3" s="19"/>
      <c r="C3" s="27"/>
    </row>
    <row r="4" spans="1:66" ht="58.5" customHeight="1">
      <c r="A4" s="55" t="s">
        <v>247</v>
      </c>
      <c r="B4" s="55"/>
      <c r="C4" s="55"/>
      <c r="D4" s="55"/>
      <c r="E4" s="55"/>
    </row>
    <row r="5" spans="1:66" ht="21" customHeight="1" thickBot="1">
      <c r="B5" s="19"/>
    </row>
    <row r="6" spans="1:66" s="5" customFormat="1" ht="18" customHeight="1">
      <c r="A6" s="60" t="s">
        <v>14</v>
      </c>
      <c r="B6" s="62" t="s">
        <v>122</v>
      </c>
      <c r="C6" s="65" t="s">
        <v>0</v>
      </c>
      <c r="D6" s="66"/>
      <c r="E6" s="67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</row>
    <row r="7" spans="1:66" s="5" customFormat="1">
      <c r="A7" s="61"/>
      <c r="B7" s="63"/>
      <c r="C7" s="68"/>
      <c r="D7" s="69"/>
      <c r="E7" s="70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</row>
    <row r="8" spans="1:66" s="5" customFormat="1" ht="14.25" customHeight="1">
      <c r="A8" s="61"/>
      <c r="B8" s="64"/>
      <c r="C8" s="40" t="s">
        <v>181</v>
      </c>
      <c r="D8" s="41" t="s">
        <v>228</v>
      </c>
      <c r="E8" s="41" t="s">
        <v>248</v>
      </c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</row>
    <row r="9" spans="1:66" s="5" customFormat="1" ht="14.25" customHeight="1">
      <c r="A9" s="6">
        <v>1</v>
      </c>
      <c r="B9" s="7">
        <v>2</v>
      </c>
      <c r="C9" s="38">
        <v>3</v>
      </c>
      <c r="D9" s="40">
        <v>4</v>
      </c>
      <c r="E9" s="41">
        <v>5</v>
      </c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</row>
    <row r="10" spans="1:66" s="5" customFormat="1" ht="18.75" customHeight="1">
      <c r="A10" s="8" t="s">
        <v>18</v>
      </c>
      <c r="B10" s="20" t="s">
        <v>123</v>
      </c>
      <c r="C10" s="48">
        <f>C11+C22+C28+C41+C48+C61+C69+C75+C104+C83</f>
        <v>708251</v>
      </c>
      <c r="D10" s="48">
        <f>D11+D22+D28+D41+D48+D61+D69+D75+D104+D83</f>
        <v>723830</v>
      </c>
      <c r="E10" s="48">
        <f>E11+E22+E28+E41+E48+E61+E69+E75+E104+E83</f>
        <v>764413</v>
      </c>
      <c r="F10" s="45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</row>
    <row r="11" spans="1:66" s="5" customFormat="1" ht="15.75" customHeight="1">
      <c r="A11" s="9" t="s">
        <v>17</v>
      </c>
      <c r="B11" s="20" t="s">
        <v>5</v>
      </c>
      <c r="C11" s="48">
        <f>C12</f>
        <v>445130</v>
      </c>
      <c r="D11" s="48">
        <f>D12</f>
        <v>445844</v>
      </c>
      <c r="E11" s="48">
        <f>E12</f>
        <v>475383</v>
      </c>
      <c r="F11" s="45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</row>
    <row r="12" spans="1:66" s="5" customFormat="1" ht="18.75" customHeight="1">
      <c r="A12" s="10" t="s">
        <v>19</v>
      </c>
      <c r="B12" s="21" t="s">
        <v>1</v>
      </c>
      <c r="C12" s="49">
        <f>SUM(C13:C21)</f>
        <v>445130</v>
      </c>
      <c r="D12" s="49">
        <f t="shared" ref="D12:E12" si="0">SUM(D13:D21)</f>
        <v>445844</v>
      </c>
      <c r="E12" s="49">
        <f t="shared" si="0"/>
        <v>475383</v>
      </c>
      <c r="F12" s="45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</row>
    <row r="13" spans="1:66" s="29" customFormat="1" ht="206.25" customHeight="1">
      <c r="A13" s="15" t="s">
        <v>39</v>
      </c>
      <c r="B13" s="25" t="s">
        <v>253</v>
      </c>
      <c r="C13" s="39">
        <v>410889</v>
      </c>
      <c r="D13" s="39">
        <v>411095</v>
      </c>
      <c r="E13" s="39">
        <v>438560</v>
      </c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</row>
    <row r="14" spans="1:66" s="29" customFormat="1" ht="156">
      <c r="A14" s="15" t="s">
        <v>65</v>
      </c>
      <c r="B14" s="25" t="s">
        <v>254</v>
      </c>
      <c r="C14" s="39">
        <v>2129</v>
      </c>
      <c r="D14" s="39">
        <v>2130</v>
      </c>
      <c r="E14" s="39">
        <v>2272</v>
      </c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</row>
    <row r="15" spans="1:66" s="29" customFormat="1" ht="124.8">
      <c r="A15" s="15" t="s">
        <v>40</v>
      </c>
      <c r="B15" s="25" t="s">
        <v>255</v>
      </c>
      <c r="C15" s="39">
        <v>12773</v>
      </c>
      <c r="D15" s="39">
        <v>12780</v>
      </c>
      <c r="E15" s="39">
        <v>13634</v>
      </c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</row>
    <row r="16" spans="1:66" s="29" customFormat="1" ht="140.4">
      <c r="A16" s="15" t="s">
        <v>41</v>
      </c>
      <c r="B16" s="25" t="s">
        <v>256</v>
      </c>
      <c r="C16" s="39">
        <v>1509</v>
      </c>
      <c r="D16" s="39">
        <v>1509</v>
      </c>
      <c r="E16" s="39">
        <v>1509</v>
      </c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</row>
    <row r="17" spans="1:66" s="29" customFormat="1" ht="252.75" customHeight="1">
      <c r="A17" s="15" t="s">
        <v>178</v>
      </c>
      <c r="B17" s="53" t="s">
        <v>257</v>
      </c>
      <c r="C17" s="39">
        <v>8475</v>
      </c>
      <c r="D17" s="39">
        <v>8701</v>
      </c>
      <c r="E17" s="39">
        <v>9522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</row>
    <row r="18" spans="1:66" s="29" customFormat="1" ht="93.6">
      <c r="A18" s="15" t="s">
        <v>230</v>
      </c>
      <c r="B18" s="25" t="s">
        <v>258</v>
      </c>
      <c r="C18" s="39">
        <v>788</v>
      </c>
      <c r="D18" s="39">
        <v>832</v>
      </c>
      <c r="E18" s="39">
        <v>877</v>
      </c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</row>
    <row r="19" spans="1:66" s="29" customFormat="1" ht="96.75" customHeight="1">
      <c r="A19" s="15" t="s">
        <v>231</v>
      </c>
      <c r="B19" s="25" t="s">
        <v>259</v>
      </c>
      <c r="C19" s="39">
        <v>6385</v>
      </c>
      <c r="D19" s="39">
        <v>6361</v>
      </c>
      <c r="E19" s="39">
        <v>6344</v>
      </c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</row>
    <row r="20" spans="1:66" s="29" customFormat="1" ht="281.25" customHeight="1">
      <c r="A20" s="15" t="s">
        <v>249</v>
      </c>
      <c r="B20" s="25" t="s">
        <v>250</v>
      </c>
      <c r="C20" s="39">
        <v>858</v>
      </c>
      <c r="D20" s="39">
        <v>958</v>
      </c>
      <c r="E20" s="39">
        <v>1048</v>
      </c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</row>
    <row r="21" spans="1:66" s="29" customFormat="1" ht="282" customHeight="1">
      <c r="A21" s="15" t="s">
        <v>251</v>
      </c>
      <c r="B21" s="25" t="s">
        <v>252</v>
      </c>
      <c r="C21" s="39">
        <v>1324</v>
      </c>
      <c r="D21" s="39">
        <v>1478</v>
      </c>
      <c r="E21" s="39">
        <v>1617</v>
      </c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</row>
    <row r="22" spans="1:66" s="18" customFormat="1" ht="31.2">
      <c r="A22" s="30" t="s">
        <v>73</v>
      </c>
      <c r="B22" s="23" t="s">
        <v>74</v>
      </c>
      <c r="C22" s="48">
        <f>C23</f>
        <v>67571.999999999985</v>
      </c>
      <c r="D22" s="48">
        <f>D23</f>
        <v>71968</v>
      </c>
      <c r="E22" s="48">
        <f>E23</f>
        <v>73440</v>
      </c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7"/>
      <c r="BK22" s="17"/>
      <c r="BL22" s="17"/>
      <c r="BM22" s="17"/>
      <c r="BN22" s="17"/>
    </row>
    <row r="23" spans="1:66" s="18" customFormat="1" ht="31.2">
      <c r="A23" s="31" t="s">
        <v>75</v>
      </c>
      <c r="B23" s="21" t="s">
        <v>76</v>
      </c>
      <c r="C23" s="49">
        <f>C24+C25+C26+C27</f>
        <v>67571.999999999985</v>
      </c>
      <c r="D23" s="49">
        <f>D24+D25+D26+D27</f>
        <v>71968</v>
      </c>
      <c r="E23" s="49">
        <f>E24+E25+E26+E27</f>
        <v>73440</v>
      </c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</row>
    <row r="24" spans="1:66" s="29" customFormat="1" ht="98.25" customHeight="1">
      <c r="A24" s="15" t="s">
        <v>163</v>
      </c>
      <c r="B24" s="25" t="s">
        <v>182</v>
      </c>
      <c r="C24" s="50">
        <v>35070</v>
      </c>
      <c r="D24" s="50">
        <v>37351.4</v>
      </c>
      <c r="E24" s="50">
        <v>38115.4</v>
      </c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8"/>
      <c r="AR24" s="28"/>
      <c r="AS24" s="28"/>
      <c r="AT24" s="28"/>
      <c r="AU24" s="28"/>
      <c r="AV24" s="28"/>
      <c r="AW24" s="28"/>
      <c r="AX24" s="28"/>
      <c r="AY24" s="28"/>
      <c r="AZ24" s="28"/>
      <c r="BA24" s="28"/>
      <c r="BB24" s="28"/>
      <c r="BC24" s="28"/>
      <c r="BD24" s="28"/>
      <c r="BE24" s="28"/>
      <c r="BF24" s="28"/>
      <c r="BG24" s="28"/>
      <c r="BH24" s="28"/>
      <c r="BI24" s="28"/>
      <c r="BJ24" s="28"/>
      <c r="BK24" s="28"/>
      <c r="BL24" s="28"/>
      <c r="BM24" s="28"/>
      <c r="BN24" s="28"/>
    </row>
    <row r="25" spans="1:66" s="29" customFormat="1" ht="109.5" customHeight="1">
      <c r="A25" s="15" t="s">
        <v>148</v>
      </c>
      <c r="B25" s="25" t="s">
        <v>183</v>
      </c>
      <c r="C25" s="50">
        <v>202.7</v>
      </c>
      <c r="D25" s="50">
        <v>215.9</v>
      </c>
      <c r="E25" s="50">
        <v>220.3</v>
      </c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28"/>
      <c r="AQ25" s="28"/>
      <c r="AR25" s="28"/>
      <c r="AS25" s="28"/>
      <c r="AT25" s="28"/>
      <c r="AU25" s="28"/>
      <c r="AV25" s="28"/>
      <c r="AW25" s="28"/>
      <c r="AX25" s="28"/>
      <c r="AY25" s="28"/>
      <c r="AZ25" s="28"/>
      <c r="BA25" s="28"/>
      <c r="BB25" s="28"/>
      <c r="BC25" s="28"/>
      <c r="BD25" s="28"/>
      <c r="BE25" s="28"/>
      <c r="BF25" s="28"/>
      <c r="BG25" s="28"/>
      <c r="BH25" s="28"/>
      <c r="BI25" s="28"/>
      <c r="BJ25" s="28"/>
      <c r="BK25" s="28"/>
      <c r="BL25" s="28"/>
      <c r="BM25" s="28"/>
      <c r="BN25" s="28"/>
    </row>
    <row r="26" spans="1:66" s="29" customFormat="1" ht="101.25" customHeight="1">
      <c r="A26" s="15" t="s">
        <v>149</v>
      </c>
      <c r="B26" s="25" t="s">
        <v>229</v>
      </c>
      <c r="C26" s="50">
        <v>36826.6</v>
      </c>
      <c r="D26" s="50">
        <v>39222.6</v>
      </c>
      <c r="E26" s="50">
        <v>40024.800000000003</v>
      </c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8"/>
      <c r="AL26" s="28"/>
      <c r="AM26" s="28"/>
      <c r="AN26" s="28"/>
      <c r="AO26" s="28"/>
      <c r="AP26" s="28"/>
      <c r="AQ26" s="28"/>
      <c r="AR26" s="28"/>
      <c r="AS26" s="28"/>
      <c r="AT26" s="28"/>
      <c r="AU26" s="28"/>
      <c r="AV26" s="28"/>
      <c r="AW26" s="28"/>
      <c r="AX26" s="28"/>
      <c r="AY26" s="28"/>
      <c r="AZ26" s="28"/>
      <c r="BA26" s="28"/>
      <c r="BB26" s="28"/>
      <c r="BC26" s="28"/>
      <c r="BD26" s="28"/>
      <c r="BE26" s="28"/>
      <c r="BF26" s="28"/>
      <c r="BG26" s="28"/>
      <c r="BH26" s="28"/>
      <c r="BI26" s="28"/>
      <c r="BJ26" s="28"/>
      <c r="BK26" s="28"/>
      <c r="BL26" s="28"/>
      <c r="BM26" s="28"/>
      <c r="BN26" s="28"/>
    </row>
    <row r="27" spans="1:66" s="29" customFormat="1" ht="98.25" customHeight="1">
      <c r="A27" s="15" t="s">
        <v>150</v>
      </c>
      <c r="B27" s="25" t="s">
        <v>184</v>
      </c>
      <c r="C27" s="50">
        <v>-4527.3</v>
      </c>
      <c r="D27" s="50">
        <v>-4821.8999999999996</v>
      </c>
      <c r="E27" s="50">
        <v>-4920.5</v>
      </c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8"/>
      <c r="AS27" s="28"/>
      <c r="AT27" s="28"/>
      <c r="AU27" s="28"/>
      <c r="AV27" s="28"/>
      <c r="AW27" s="28"/>
      <c r="AX27" s="28"/>
      <c r="AY27" s="28"/>
      <c r="AZ27" s="28"/>
      <c r="BA27" s="28"/>
      <c r="BB27" s="28"/>
      <c r="BC27" s="28"/>
      <c r="BD27" s="28"/>
      <c r="BE27" s="28"/>
      <c r="BF27" s="28"/>
      <c r="BG27" s="28"/>
      <c r="BH27" s="28"/>
      <c r="BI27" s="28"/>
      <c r="BJ27" s="28"/>
      <c r="BK27" s="28"/>
      <c r="BL27" s="28"/>
      <c r="BM27" s="28"/>
      <c r="BN27" s="28"/>
    </row>
    <row r="28" spans="1:66" s="18" customFormat="1" ht="17.25" customHeight="1">
      <c r="A28" s="16" t="s">
        <v>20</v>
      </c>
      <c r="B28" s="23" t="s">
        <v>2</v>
      </c>
      <c r="C28" s="48">
        <f>C29+C34+C36</f>
        <v>108191</v>
      </c>
      <c r="D28" s="48">
        <f t="shared" ref="D28:E28" si="1">D29+D34+D36</f>
        <v>117171</v>
      </c>
      <c r="E28" s="48">
        <f t="shared" si="1"/>
        <v>125183</v>
      </c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</row>
    <row r="29" spans="1:66" s="18" customFormat="1" ht="31.2">
      <c r="A29" s="31" t="s">
        <v>88</v>
      </c>
      <c r="B29" s="32" t="s">
        <v>89</v>
      </c>
      <c r="C29" s="49">
        <f>C30+C31+C32</f>
        <v>102821</v>
      </c>
      <c r="D29" s="49">
        <f>D30+D31+D32</f>
        <v>111581</v>
      </c>
      <c r="E29" s="49">
        <f>E30+E31+E32</f>
        <v>119423</v>
      </c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7"/>
      <c r="BK29" s="17"/>
      <c r="BL29" s="17"/>
      <c r="BM29" s="17"/>
      <c r="BN29" s="17"/>
    </row>
    <row r="30" spans="1:66" s="29" customFormat="1" ht="31.2">
      <c r="A30" s="15" t="s">
        <v>105</v>
      </c>
      <c r="B30" s="25" t="s">
        <v>90</v>
      </c>
      <c r="C30" s="50">
        <v>77320</v>
      </c>
      <c r="D30" s="50">
        <v>83946</v>
      </c>
      <c r="E30" s="50">
        <v>89843</v>
      </c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  <c r="AM30" s="28"/>
      <c r="AN30" s="28"/>
      <c r="AO30" s="28"/>
      <c r="AP30" s="28"/>
      <c r="AQ30" s="28"/>
      <c r="AR30" s="28"/>
      <c r="AS30" s="28"/>
      <c r="AT30" s="28"/>
      <c r="AU30" s="28"/>
      <c r="AV30" s="28"/>
      <c r="AW30" s="28"/>
      <c r="AX30" s="28"/>
      <c r="AY30" s="28"/>
      <c r="AZ30" s="28"/>
      <c r="BA30" s="28"/>
      <c r="BB30" s="28"/>
      <c r="BC30" s="28"/>
      <c r="BD30" s="28"/>
      <c r="BE30" s="28"/>
      <c r="BF30" s="28"/>
      <c r="BG30" s="28"/>
      <c r="BH30" s="28"/>
      <c r="BI30" s="28"/>
      <c r="BJ30" s="28"/>
      <c r="BK30" s="28"/>
      <c r="BL30" s="28"/>
      <c r="BM30" s="28"/>
      <c r="BN30" s="28"/>
    </row>
    <row r="31" spans="1:66" s="29" customFormat="1" ht="62.4">
      <c r="A31" s="15" t="s">
        <v>106</v>
      </c>
      <c r="B31" s="25" t="s">
        <v>185</v>
      </c>
      <c r="C31" s="50">
        <v>25501</v>
      </c>
      <c r="D31" s="50">
        <v>27635</v>
      </c>
      <c r="E31" s="50">
        <v>29580</v>
      </c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28"/>
      <c r="AJ31" s="28"/>
      <c r="AK31" s="28"/>
      <c r="AL31" s="28"/>
      <c r="AM31" s="28"/>
      <c r="AN31" s="28"/>
      <c r="AO31" s="28"/>
      <c r="AP31" s="28"/>
      <c r="AQ31" s="28"/>
      <c r="AR31" s="28"/>
      <c r="AS31" s="28"/>
      <c r="AT31" s="28"/>
      <c r="AU31" s="28"/>
      <c r="AV31" s="28"/>
      <c r="AW31" s="28"/>
      <c r="AX31" s="28"/>
      <c r="AY31" s="28"/>
      <c r="AZ31" s="28"/>
      <c r="BA31" s="28"/>
      <c r="BB31" s="28"/>
      <c r="BC31" s="28"/>
      <c r="BD31" s="28"/>
      <c r="BE31" s="28"/>
      <c r="BF31" s="28"/>
      <c r="BG31" s="28"/>
      <c r="BH31" s="28"/>
      <c r="BI31" s="28"/>
      <c r="BJ31" s="28"/>
      <c r="BK31" s="28"/>
      <c r="BL31" s="28"/>
      <c r="BM31" s="28"/>
      <c r="BN31" s="28"/>
    </row>
    <row r="32" spans="1:66" s="29" customFormat="1" ht="30.75" hidden="1" customHeight="1">
      <c r="A32" s="15" t="s">
        <v>91</v>
      </c>
      <c r="B32" s="25" t="s">
        <v>92</v>
      </c>
      <c r="C32" s="50"/>
      <c r="D32" s="50"/>
      <c r="E32" s="50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28"/>
      <c r="AJ32" s="28"/>
      <c r="AK32" s="28"/>
      <c r="AL32" s="28"/>
      <c r="AM32" s="28"/>
      <c r="AN32" s="28"/>
      <c r="AO32" s="28"/>
      <c r="AP32" s="28"/>
      <c r="AQ32" s="28"/>
      <c r="AR32" s="28"/>
      <c r="AS32" s="28"/>
      <c r="AT32" s="28"/>
      <c r="AU32" s="28"/>
      <c r="AV32" s="28"/>
      <c r="AW32" s="28"/>
      <c r="AX32" s="28"/>
      <c r="AY32" s="28"/>
      <c r="AZ32" s="28"/>
      <c r="BA32" s="28"/>
      <c r="BB32" s="28"/>
      <c r="BC32" s="28"/>
      <c r="BD32" s="28"/>
      <c r="BE32" s="28"/>
      <c r="BF32" s="28"/>
      <c r="BG32" s="28"/>
      <c r="BH32" s="28"/>
      <c r="BI32" s="28"/>
      <c r="BJ32" s="28"/>
      <c r="BK32" s="28"/>
      <c r="BL32" s="28"/>
      <c r="BM32" s="28"/>
      <c r="BN32" s="28"/>
    </row>
    <row r="33" spans="1:66" s="29" customFormat="1" ht="32.25" hidden="1" customHeight="1">
      <c r="A33" s="15" t="s">
        <v>50</v>
      </c>
      <c r="B33" s="25" t="s">
        <v>82</v>
      </c>
      <c r="C33" s="50"/>
      <c r="D33" s="50"/>
      <c r="E33" s="50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28"/>
      <c r="AJ33" s="28"/>
      <c r="AK33" s="28"/>
      <c r="AL33" s="28"/>
      <c r="AM33" s="28"/>
      <c r="AN33" s="28"/>
      <c r="AO33" s="28"/>
      <c r="AP33" s="28"/>
      <c r="AQ33" s="28"/>
      <c r="AR33" s="28"/>
      <c r="AS33" s="28"/>
      <c r="AT33" s="28"/>
      <c r="AU33" s="28"/>
      <c r="AV33" s="28"/>
      <c r="AW33" s="28"/>
      <c r="AX33" s="28"/>
      <c r="AY33" s="28"/>
      <c r="AZ33" s="28"/>
      <c r="BA33" s="28"/>
      <c r="BB33" s="28"/>
      <c r="BC33" s="28"/>
      <c r="BD33" s="28"/>
      <c r="BE33" s="28"/>
      <c r="BF33" s="28"/>
      <c r="BG33" s="28"/>
      <c r="BH33" s="28"/>
      <c r="BI33" s="28"/>
      <c r="BJ33" s="28"/>
      <c r="BK33" s="28"/>
      <c r="BL33" s="28"/>
      <c r="BM33" s="28"/>
      <c r="BN33" s="28"/>
    </row>
    <row r="34" spans="1:66" s="29" customFormat="1">
      <c r="A34" s="31" t="s">
        <v>21</v>
      </c>
      <c r="B34" s="32" t="s">
        <v>4</v>
      </c>
      <c r="C34" s="49">
        <f>C35</f>
        <v>595</v>
      </c>
      <c r="D34" s="49">
        <f>D35</f>
        <v>595</v>
      </c>
      <c r="E34" s="49">
        <f>E35</f>
        <v>595</v>
      </c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8"/>
      <c r="AS34" s="28"/>
      <c r="AT34" s="28"/>
      <c r="AU34" s="28"/>
      <c r="AV34" s="28"/>
      <c r="AW34" s="28"/>
      <c r="AX34" s="28"/>
      <c r="AY34" s="28"/>
      <c r="AZ34" s="28"/>
      <c r="BA34" s="28"/>
      <c r="BB34" s="28"/>
      <c r="BC34" s="28"/>
      <c r="BD34" s="28"/>
      <c r="BE34" s="28"/>
      <c r="BF34" s="28"/>
      <c r="BG34" s="28"/>
      <c r="BH34" s="28"/>
      <c r="BI34" s="28"/>
      <c r="BJ34" s="28"/>
      <c r="BK34" s="28"/>
      <c r="BL34" s="28"/>
      <c r="BM34" s="28"/>
      <c r="BN34" s="28"/>
    </row>
    <row r="35" spans="1:66" s="29" customFormat="1">
      <c r="A35" s="15" t="s">
        <v>51</v>
      </c>
      <c r="B35" s="25" t="s">
        <v>4</v>
      </c>
      <c r="C35" s="50">
        <v>595</v>
      </c>
      <c r="D35" s="50">
        <v>595</v>
      </c>
      <c r="E35" s="50">
        <v>595</v>
      </c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8"/>
      <c r="AR35" s="28"/>
      <c r="AS35" s="28"/>
      <c r="AT35" s="28"/>
      <c r="AU35" s="28"/>
      <c r="AV35" s="28"/>
      <c r="AW35" s="28"/>
      <c r="AX35" s="28"/>
      <c r="AY35" s="28"/>
      <c r="AZ35" s="28"/>
      <c r="BA35" s="28"/>
      <c r="BB35" s="28"/>
      <c r="BC35" s="28"/>
      <c r="BD35" s="28"/>
      <c r="BE35" s="28"/>
      <c r="BF35" s="28"/>
      <c r="BG35" s="28"/>
      <c r="BH35" s="28"/>
      <c r="BI35" s="28"/>
      <c r="BJ35" s="28"/>
      <c r="BK35" s="28"/>
      <c r="BL35" s="28"/>
      <c r="BM35" s="28"/>
      <c r="BN35" s="28"/>
    </row>
    <row r="36" spans="1:66" s="29" customFormat="1" ht="31.2">
      <c r="A36" s="31" t="s">
        <v>70</v>
      </c>
      <c r="B36" s="32" t="s">
        <v>71</v>
      </c>
      <c r="C36" s="49">
        <f>C37</f>
        <v>4775</v>
      </c>
      <c r="D36" s="49">
        <f>D37</f>
        <v>4995</v>
      </c>
      <c r="E36" s="49">
        <f>E37</f>
        <v>5165</v>
      </c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8"/>
      <c r="AS36" s="28"/>
      <c r="AT36" s="28"/>
      <c r="AU36" s="28"/>
      <c r="AV36" s="28"/>
      <c r="AW36" s="28"/>
      <c r="AX36" s="28"/>
      <c r="AY36" s="28"/>
      <c r="AZ36" s="28"/>
      <c r="BA36" s="28"/>
      <c r="BB36" s="28"/>
      <c r="BC36" s="28"/>
      <c r="BD36" s="28"/>
      <c r="BE36" s="28"/>
      <c r="BF36" s="28"/>
      <c r="BG36" s="28"/>
      <c r="BH36" s="28"/>
      <c r="BI36" s="28"/>
      <c r="BJ36" s="28"/>
      <c r="BK36" s="28"/>
      <c r="BL36" s="28"/>
      <c r="BM36" s="28"/>
      <c r="BN36" s="28"/>
    </row>
    <row r="37" spans="1:66" s="29" customFormat="1" ht="31.2">
      <c r="A37" s="15" t="s">
        <v>72</v>
      </c>
      <c r="B37" s="25" t="s">
        <v>164</v>
      </c>
      <c r="C37" s="50">
        <v>4775</v>
      </c>
      <c r="D37" s="50">
        <v>4995</v>
      </c>
      <c r="E37" s="50">
        <v>5165</v>
      </c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8"/>
      <c r="AS37" s="28"/>
      <c r="AT37" s="28"/>
      <c r="AU37" s="28"/>
      <c r="AV37" s="28"/>
      <c r="AW37" s="28"/>
      <c r="AX37" s="28"/>
      <c r="AY37" s="28"/>
      <c r="AZ37" s="28"/>
      <c r="BA37" s="28"/>
      <c r="BB37" s="28"/>
      <c r="BC37" s="28"/>
      <c r="BD37" s="28"/>
      <c r="BE37" s="28"/>
      <c r="BF37" s="28"/>
      <c r="BG37" s="28"/>
      <c r="BH37" s="28"/>
      <c r="BI37" s="28"/>
      <c r="BJ37" s="28"/>
      <c r="BK37" s="28"/>
      <c r="BL37" s="28"/>
      <c r="BM37" s="28"/>
      <c r="BN37" s="28"/>
    </row>
    <row r="38" spans="1:66" s="29" customFormat="1" ht="32.25" hidden="1" customHeight="1">
      <c r="A38" s="15" t="s">
        <v>52</v>
      </c>
      <c r="B38" s="25" t="s">
        <v>53</v>
      </c>
      <c r="C38" s="50"/>
      <c r="D38" s="50"/>
      <c r="E38" s="50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  <c r="AJ38" s="28"/>
      <c r="AK38" s="28"/>
      <c r="AL38" s="28"/>
      <c r="AM38" s="28"/>
      <c r="AN38" s="28"/>
      <c r="AO38" s="28"/>
      <c r="AP38" s="28"/>
      <c r="AQ38" s="28"/>
      <c r="AR38" s="28"/>
      <c r="AS38" s="28"/>
      <c r="AT38" s="28"/>
      <c r="AU38" s="28"/>
      <c r="AV38" s="28"/>
      <c r="AW38" s="28"/>
      <c r="AX38" s="28"/>
      <c r="AY38" s="28"/>
      <c r="AZ38" s="28"/>
      <c r="BA38" s="28"/>
      <c r="BB38" s="28"/>
      <c r="BC38" s="28"/>
      <c r="BD38" s="28"/>
      <c r="BE38" s="28"/>
      <c r="BF38" s="28"/>
      <c r="BG38" s="28"/>
      <c r="BH38" s="28"/>
      <c r="BI38" s="28"/>
      <c r="BJ38" s="28"/>
      <c r="BK38" s="28"/>
      <c r="BL38" s="28"/>
      <c r="BM38" s="28"/>
      <c r="BN38" s="28"/>
    </row>
    <row r="39" spans="1:66" s="18" customFormat="1" ht="21.75" hidden="1" customHeight="1">
      <c r="A39" s="31" t="s">
        <v>22</v>
      </c>
      <c r="B39" s="32" t="s">
        <v>13</v>
      </c>
      <c r="C39" s="49">
        <f>C40</f>
        <v>0</v>
      </c>
      <c r="D39" s="49"/>
      <c r="E39" s="49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7"/>
      <c r="BM39" s="17"/>
      <c r="BN39" s="17"/>
    </row>
    <row r="40" spans="1:66" s="29" customFormat="1" ht="15" hidden="1" customHeight="1">
      <c r="A40" s="15" t="s">
        <v>23</v>
      </c>
      <c r="B40" s="25" t="s">
        <v>15</v>
      </c>
      <c r="C40" s="50"/>
      <c r="D40" s="50"/>
      <c r="E40" s="50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8"/>
      <c r="AR40" s="28"/>
      <c r="AS40" s="28"/>
      <c r="AT40" s="28"/>
      <c r="AU40" s="28"/>
      <c r="AV40" s="28"/>
      <c r="AW40" s="28"/>
      <c r="AX40" s="28"/>
      <c r="AY40" s="28"/>
      <c r="AZ40" s="28"/>
      <c r="BA40" s="28"/>
      <c r="BB40" s="28"/>
      <c r="BC40" s="28"/>
      <c r="BD40" s="28"/>
      <c r="BE40" s="28"/>
      <c r="BF40" s="28"/>
      <c r="BG40" s="28"/>
      <c r="BH40" s="28"/>
      <c r="BI40" s="28"/>
      <c r="BJ40" s="28"/>
      <c r="BK40" s="28"/>
      <c r="BL40" s="28"/>
      <c r="BM40" s="28"/>
      <c r="BN40" s="28"/>
    </row>
    <row r="41" spans="1:66" s="18" customFormat="1" ht="15" customHeight="1">
      <c r="A41" s="16" t="s">
        <v>42</v>
      </c>
      <c r="B41" s="23" t="s">
        <v>43</v>
      </c>
      <c r="C41" s="48">
        <f>C44+C46</f>
        <v>699</v>
      </c>
      <c r="D41" s="48">
        <f t="shared" ref="D41:E41" si="2">D44+D46</f>
        <v>699</v>
      </c>
      <c r="E41" s="48">
        <f t="shared" si="2"/>
        <v>699</v>
      </c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7"/>
      <c r="BK41" s="17"/>
      <c r="BL41" s="17"/>
      <c r="BM41" s="17"/>
      <c r="BN41" s="17"/>
    </row>
    <row r="42" spans="1:66" s="18" customFormat="1" ht="31.2" hidden="1">
      <c r="A42" s="31" t="s">
        <v>93</v>
      </c>
      <c r="B42" s="32" t="s">
        <v>94</v>
      </c>
      <c r="C42" s="49">
        <f>C43</f>
        <v>0</v>
      </c>
      <c r="D42" s="49"/>
      <c r="E42" s="49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7"/>
      <c r="BK42" s="17"/>
      <c r="BL42" s="17"/>
      <c r="BM42" s="17"/>
      <c r="BN42" s="17"/>
    </row>
    <row r="43" spans="1:66" s="29" customFormat="1" ht="46.8" hidden="1">
      <c r="A43" s="15" t="s">
        <v>95</v>
      </c>
      <c r="B43" s="25" t="s">
        <v>96</v>
      </c>
      <c r="C43" s="50"/>
      <c r="D43" s="50"/>
      <c r="E43" s="50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28"/>
      <c r="AQ43" s="28"/>
      <c r="AR43" s="28"/>
      <c r="AS43" s="28"/>
      <c r="AT43" s="28"/>
      <c r="AU43" s="28"/>
      <c r="AV43" s="28"/>
      <c r="AW43" s="28"/>
      <c r="AX43" s="28"/>
      <c r="AY43" s="28"/>
      <c r="AZ43" s="28"/>
      <c r="BA43" s="28"/>
      <c r="BB43" s="28"/>
      <c r="BC43" s="28"/>
      <c r="BD43" s="28"/>
      <c r="BE43" s="28"/>
      <c r="BF43" s="28"/>
      <c r="BG43" s="28"/>
      <c r="BH43" s="28"/>
      <c r="BI43" s="28"/>
      <c r="BJ43" s="28"/>
      <c r="BK43" s="28"/>
      <c r="BL43" s="28"/>
      <c r="BM43" s="28"/>
      <c r="BN43" s="28"/>
    </row>
    <row r="44" spans="1:66" s="29" customFormat="1" ht="31.2">
      <c r="A44" s="31" t="s">
        <v>93</v>
      </c>
      <c r="B44" s="32" t="s">
        <v>94</v>
      </c>
      <c r="C44" s="49">
        <f>C45</f>
        <v>669</v>
      </c>
      <c r="D44" s="49">
        <f t="shared" ref="D44:E44" si="3">D45</f>
        <v>669</v>
      </c>
      <c r="E44" s="49">
        <f t="shared" si="3"/>
        <v>669</v>
      </c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  <c r="AN44" s="28"/>
      <c r="AO44" s="28"/>
      <c r="AP44" s="28"/>
      <c r="AQ44" s="28"/>
      <c r="AR44" s="28"/>
      <c r="AS44" s="28"/>
      <c r="AT44" s="28"/>
      <c r="AU44" s="28"/>
      <c r="AV44" s="28"/>
      <c r="AW44" s="28"/>
      <c r="AX44" s="28"/>
      <c r="AY44" s="28"/>
      <c r="AZ44" s="28"/>
      <c r="BA44" s="28"/>
      <c r="BB44" s="28"/>
      <c r="BC44" s="28"/>
      <c r="BD44" s="28"/>
      <c r="BE44" s="28"/>
      <c r="BF44" s="28"/>
      <c r="BG44" s="28"/>
      <c r="BH44" s="28"/>
      <c r="BI44" s="28"/>
      <c r="BJ44" s="28"/>
      <c r="BK44" s="28"/>
      <c r="BL44" s="28"/>
      <c r="BM44" s="28"/>
      <c r="BN44" s="28"/>
    </row>
    <row r="45" spans="1:66" s="29" customFormat="1" ht="46.8">
      <c r="A45" s="15" t="s">
        <v>95</v>
      </c>
      <c r="B45" s="25" t="s">
        <v>96</v>
      </c>
      <c r="C45" s="50">
        <v>669</v>
      </c>
      <c r="D45" s="50">
        <v>669</v>
      </c>
      <c r="E45" s="50">
        <v>669</v>
      </c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  <c r="AM45" s="28"/>
      <c r="AN45" s="28"/>
      <c r="AO45" s="28"/>
      <c r="AP45" s="28"/>
      <c r="AQ45" s="28"/>
      <c r="AR45" s="28"/>
      <c r="AS45" s="28"/>
      <c r="AT45" s="28"/>
      <c r="AU45" s="28"/>
      <c r="AV45" s="28"/>
      <c r="AW45" s="28"/>
      <c r="AX45" s="28"/>
      <c r="AY45" s="28"/>
      <c r="AZ45" s="28"/>
      <c r="BA45" s="28"/>
      <c r="BB45" s="28"/>
      <c r="BC45" s="28"/>
      <c r="BD45" s="28"/>
      <c r="BE45" s="28"/>
      <c r="BF45" s="28"/>
      <c r="BG45" s="28"/>
      <c r="BH45" s="28"/>
      <c r="BI45" s="28"/>
      <c r="BJ45" s="28"/>
      <c r="BK45" s="28"/>
      <c r="BL45" s="28"/>
      <c r="BM45" s="28"/>
      <c r="BN45" s="28"/>
    </row>
    <row r="46" spans="1:66" s="18" customFormat="1" ht="31.2">
      <c r="A46" s="31" t="s">
        <v>44</v>
      </c>
      <c r="B46" s="32" t="s">
        <v>45</v>
      </c>
      <c r="C46" s="49">
        <f>C47</f>
        <v>30</v>
      </c>
      <c r="D46" s="49">
        <f t="shared" ref="D46:E46" si="4">D47</f>
        <v>30</v>
      </c>
      <c r="E46" s="49">
        <f t="shared" si="4"/>
        <v>30</v>
      </c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7"/>
      <c r="BK46" s="17"/>
      <c r="BL46" s="17"/>
      <c r="BM46" s="17"/>
      <c r="BN46" s="17"/>
    </row>
    <row r="47" spans="1:66" s="29" customFormat="1" ht="31.2">
      <c r="A47" s="15" t="s">
        <v>66</v>
      </c>
      <c r="B47" s="25" t="s">
        <v>67</v>
      </c>
      <c r="C47" s="50">
        <v>30</v>
      </c>
      <c r="D47" s="50">
        <v>30</v>
      </c>
      <c r="E47" s="50">
        <v>30</v>
      </c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  <c r="AK47" s="28"/>
      <c r="AL47" s="28"/>
      <c r="AM47" s="28"/>
      <c r="AN47" s="28"/>
      <c r="AO47" s="28"/>
      <c r="AP47" s="28"/>
      <c r="AQ47" s="28"/>
      <c r="AR47" s="28"/>
      <c r="AS47" s="28"/>
      <c r="AT47" s="28"/>
      <c r="AU47" s="28"/>
      <c r="AV47" s="28"/>
      <c r="AW47" s="28"/>
      <c r="AX47" s="28"/>
      <c r="AY47" s="28"/>
      <c r="AZ47" s="28"/>
      <c r="BA47" s="28"/>
      <c r="BB47" s="28"/>
      <c r="BC47" s="28"/>
      <c r="BD47" s="28"/>
      <c r="BE47" s="28"/>
      <c r="BF47" s="28"/>
      <c r="BG47" s="28"/>
      <c r="BH47" s="28"/>
      <c r="BI47" s="28"/>
      <c r="BJ47" s="28"/>
      <c r="BK47" s="28"/>
      <c r="BL47" s="28"/>
      <c r="BM47" s="28"/>
      <c r="BN47" s="28"/>
    </row>
    <row r="48" spans="1:66" s="18" customFormat="1" ht="31.2">
      <c r="A48" s="16" t="s">
        <v>24</v>
      </c>
      <c r="B48" s="23" t="s">
        <v>6</v>
      </c>
      <c r="C48" s="48">
        <f>C51+C49+C58+C56</f>
        <v>32678</v>
      </c>
      <c r="D48" s="48">
        <f t="shared" ref="D48:E48" si="5">D51+D49+D58+D56</f>
        <v>32678</v>
      </c>
      <c r="E48" s="48">
        <f t="shared" si="5"/>
        <v>32678</v>
      </c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7"/>
      <c r="BK48" s="17"/>
      <c r="BL48" s="17"/>
      <c r="BM48" s="17"/>
      <c r="BN48" s="17"/>
    </row>
    <row r="49" spans="1:66" s="18" customFormat="1" ht="62.4" hidden="1">
      <c r="A49" s="31" t="s">
        <v>77</v>
      </c>
      <c r="B49" s="32" t="s">
        <v>78</v>
      </c>
      <c r="C49" s="49">
        <f>C50</f>
        <v>0</v>
      </c>
      <c r="D49" s="49">
        <f t="shared" ref="D49:E49" si="6">D50</f>
        <v>0</v>
      </c>
      <c r="E49" s="49">
        <f t="shared" si="6"/>
        <v>0</v>
      </c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7"/>
      <c r="BK49" s="17"/>
      <c r="BL49" s="17"/>
      <c r="BM49" s="17"/>
      <c r="BN49" s="17"/>
    </row>
    <row r="50" spans="1:66" s="18" customFormat="1" ht="46.8" hidden="1">
      <c r="A50" s="15" t="s">
        <v>83</v>
      </c>
      <c r="B50" s="25" t="s">
        <v>79</v>
      </c>
      <c r="C50" s="50"/>
      <c r="D50" s="50"/>
      <c r="E50" s="50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7"/>
      <c r="BK50" s="17"/>
      <c r="BL50" s="17"/>
      <c r="BM50" s="17"/>
      <c r="BN50" s="17"/>
    </row>
    <row r="51" spans="1:66" s="18" customFormat="1" ht="78">
      <c r="A51" s="31" t="s">
        <v>25</v>
      </c>
      <c r="B51" s="32" t="s">
        <v>165</v>
      </c>
      <c r="C51" s="49">
        <f>C52+C53+C54+C55</f>
        <v>30248</v>
      </c>
      <c r="D51" s="49">
        <f t="shared" ref="D51:E51" si="7">D52+D53+D54+D55</f>
        <v>30248</v>
      </c>
      <c r="E51" s="49">
        <f t="shared" si="7"/>
        <v>30248</v>
      </c>
      <c r="F51" s="17"/>
      <c r="G51" s="33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7"/>
      <c r="BK51" s="17"/>
      <c r="BL51" s="17"/>
      <c r="BM51" s="17"/>
      <c r="BN51" s="17"/>
    </row>
    <row r="52" spans="1:66" s="29" customFormat="1" ht="81" customHeight="1">
      <c r="A52" s="15" t="s">
        <v>117</v>
      </c>
      <c r="B52" s="25" t="s">
        <v>118</v>
      </c>
      <c r="C52" s="50">
        <v>28462</v>
      </c>
      <c r="D52" s="50">
        <v>28462</v>
      </c>
      <c r="E52" s="50">
        <v>28462</v>
      </c>
      <c r="F52" s="47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  <c r="AO52" s="28"/>
      <c r="AP52" s="28"/>
      <c r="AQ52" s="28"/>
      <c r="AR52" s="28"/>
      <c r="AS52" s="28"/>
      <c r="AT52" s="28"/>
      <c r="AU52" s="28"/>
      <c r="AV52" s="28"/>
      <c r="AW52" s="28"/>
      <c r="AX52" s="28"/>
      <c r="AY52" s="28"/>
      <c r="AZ52" s="28"/>
      <c r="BA52" s="28"/>
      <c r="BB52" s="28"/>
      <c r="BC52" s="28"/>
      <c r="BD52" s="28"/>
      <c r="BE52" s="28"/>
      <c r="BF52" s="28"/>
      <c r="BG52" s="28"/>
      <c r="BH52" s="28"/>
      <c r="BI52" s="28"/>
      <c r="BJ52" s="28"/>
      <c r="BK52" s="28"/>
      <c r="BL52" s="28"/>
      <c r="BM52" s="28"/>
      <c r="BN52" s="28"/>
    </row>
    <row r="53" spans="1:66" s="29" customFormat="1" ht="66" customHeight="1">
      <c r="A53" s="15" t="s">
        <v>84</v>
      </c>
      <c r="B53" s="25" t="s">
        <v>101</v>
      </c>
      <c r="C53" s="50">
        <v>431</v>
      </c>
      <c r="D53" s="50">
        <v>431</v>
      </c>
      <c r="E53" s="50">
        <v>431</v>
      </c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28"/>
      <c r="AP53" s="28"/>
      <c r="AQ53" s="28"/>
      <c r="AR53" s="28"/>
      <c r="AS53" s="28"/>
      <c r="AT53" s="28"/>
      <c r="AU53" s="28"/>
      <c r="AV53" s="28"/>
      <c r="AW53" s="28"/>
      <c r="AX53" s="28"/>
      <c r="AY53" s="28"/>
      <c r="AZ53" s="28"/>
      <c r="BA53" s="28"/>
      <c r="BB53" s="28"/>
      <c r="BC53" s="28"/>
      <c r="BD53" s="28"/>
      <c r="BE53" s="28"/>
      <c r="BF53" s="28"/>
      <c r="BG53" s="28"/>
      <c r="BH53" s="28"/>
      <c r="BI53" s="28"/>
      <c r="BJ53" s="28"/>
      <c r="BK53" s="28"/>
      <c r="BL53" s="28"/>
      <c r="BM53" s="28"/>
      <c r="BN53" s="28"/>
    </row>
    <row r="54" spans="1:66" s="29" customFormat="1" ht="62.4">
      <c r="A54" s="15" t="s">
        <v>86</v>
      </c>
      <c r="B54" s="25" t="s">
        <v>46</v>
      </c>
      <c r="C54" s="50">
        <v>160</v>
      </c>
      <c r="D54" s="50">
        <v>160</v>
      </c>
      <c r="E54" s="50">
        <v>160</v>
      </c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28"/>
      <c r="AP54" s="28"/>
      <c r="AQ54" s="28"/>
      <c r="AR54" s="28"/>
      <c r="AS54" s="28"/>
      <c r="AT54" s="28"/>
      <c r="AU54" s="28"/>
      <c r="AV54" s="28"/>
      <c r="AW54" s="28"/>
      <c r="AX54" s="28"/>
      <c r="AY54" s="28"/>
      <c r="AZ54" s="28"/>
      <c r="BA54" s="28"/>
      <c r="BB54" s="28"/>
      <c r="BC54" s="28"/>
      <c r="BD54" s="28"/>
      <c r="BE54" s="28"/>
      <c r="BF54" s="28"/>
      <c r="BG54" s="28"/>
      <c r="BH54" s="28"/>
      <c r="BI54" s="28"/>
      <c r="BJ54" s="28"/>
      <c r="BK54" s="28"/>
      <c r="BL54" s="28"/>
      <c r="BM54" s="28"/>
      <c r="BN54" s="28"/>
    </row>
    <row r="55" spans="1:66" s="29" customFormat="1" ht="31.2">
      <c r="A55" s="15" t="s">
        <v>87</v>
      </c>
      <c r="B55" s="25" t="s">
        <v>102</v>
      </c>
      <c r="C55" s="50">
        <v>1195</v>
      </c>
      <c r="D55" s="50">
        <v>1195</v>
      </c>
      <c r="E55" s="50">
        <v>1195</v>
      </c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28"/>
      <c r="AM55" s="28"/>
      <c r="AN55" s="28"/>
      <c r="AO55" s="28"/>
      <c r="AP55" s="28"/>
      <c r="AQ55" s="28"/>
      <c r="AR55" s="28"/>
      <c r="AS55" s="28"/>
      <c r="AT55" s="28"/>
      <c r="AU55" s="28"/>
      <c r="AV55" s="28"/>
      <c r="AW55" s="28"/>
      <c r="AX55" s="28"/>
      <c r="AY55" s="28"/>
      <c r="AZ55" s="28"/>
      <c r="BA55" s="28"/>
      <c r="BB55" s="28"/>
      <c r="BC55" s="28"/>
      <c r="BD55" s="28"/>
      <c r="BE55" s="28"/>
      <c r="BF55" s="28"/>
      <c r="BG55" s="28"/>
      <c r="BH55" s="28"/>
      <c r="BI55" s="28"/>
      <c r="BJ55" s="28"/>
      <c r="BK55" s="28"/>
      <c r="BL55" s="28"/>
      <c r="BM55" s="28"/>
      <c r="BN55" s="28"/>
    </row>
    <row r="56" spans="1:66" s="29" customFormat="1" ht="46.8" hidden="1">
      <c r="A56" s="31" t="s">
        <v>177</v>
      </c>
      <c r="B56" s="32" t="s">
        <v>186</v>
      </c>
      <c r="C56" s="49">
        <f>C57</f>
        <v>0</v>
      </c>
      <c r="D56" s="49">
        <f t="shared" ref="D56:E56" si="8">D57</f>
        <v>0</v>
      </c>
      <c r="E56" s="49">
        <f t="shared" si="8"/>
        <v>0</v>
      </c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28"/>
      <c r="AI56" s="28"/>
      <c r="AJ56" s="28"/>
      <c r="AK56" s="28"/>
      <c r="AL56" s="28"/>
      <c r="AM56" s="28"/>
      <c r="AN56" s="28"/>
      <c r="AO56" s="28"/>
      <c r="AP56" s="28"/>
      <c r="AQ56" s="28"/>
      <c r="AR56" s="28"/>
      <c r="AS56" s="28"/>
      <c r="AT56" s="28"/>
      <c r="AU56" s="28"/>
      <c r="AV56" s="28"/>
      <c r="AW56" s="28"/>
      <c r="AX56" s="28"/>
      <c r="AY56" s="28"/>
      <c r="AZ56" s="28"/>
      <c r="BA56" s="28"/>
      <c r="BB56" s="28"/>
      <c r="BC56" s="28"/>
      <c r="BD56" s="28"/>
      <c r="BE56" s="28"/>
      <c r="BF56" s="28"/>
      <c r="BG56" s="28"/>
      <c r="BH56" s="28"/>
      <c r="BI56" s="28"/>
      <c r="BJ56" s="28"/>
      <c r="BK56" s="28"/>
      <c r="BL56" s="28"/>
      <c r="BM56" s="28"/>
      <c r="BN56" s="28"/>
    </row>
    <row r="57" spans="1:66" s="29" customFormat="1" ht="124.8" hidden="1">
      <c r="A57" s="15" t="s">
        <v>133</v>
      </c>
      <c r="B57" s="25" t="s">
        <v>134</v>
      </c>
      <c r="C57" s="50"/>
      <c r="D57" s="50"/>
      <c r="E57" s="50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8"/>
      <c r="AA57" s="28"/>
      <c r="AB57" s="28"/>
      <c r="AC57" s="28"/>
      <c r="AD57" s="28"/>
      <c r="AE57" s="28"/>
      <c r="AF57" s="28"/>
      <c r="AG57" s="28"/>
      <c r="AH57" s="28"/>
      <c r="AI57" s="28"/>
      <c r="AJ57" s="28"/>
      <c r="AK57" s="28"/>
      <c r="AL57" s="28"/>
      <c r="AM57" s="28"/>
      <c r="AN57" s="28"/>
      <c r="AO57" s="28"/>
      <c r="AP57" s="28"/>
      <c r="AQ57" s="28"/>
      <c r="AR57" s="28"/>
      <c r="AS57" s="28"/>
      <c r="AT57" s="28"/>
      <c r="AU57" s="28"/>
      <c r="AV57" s="28"/>
      <c r="AW57" s="28"/>
      <c r="AX57" s="28"/>
      <c r="AY57" s="28"/>
      <c r="AZ57" s="28"/>
      <c r="BA57" s="28"/>
      <c r="BB57" s="28"/>
      <c r="BC57" s="28"/>
      <c r="BD57" s="28"/>
      <c r="BE57" s="28"/>
      <c r="BF57" s="28"/>
      <c r="BG57" s="28"/>
      <c r="BH57" s="28"/>
      <c r="BI57" s="28"/>
      <c r="BJ57" s="28"/>
      <c r="BK57" s="28"/>
      <c r="BL57" s="28"/>
      <c r="BM57" s="28"/>
      <c r="BN57" s="28"/>
    </row>
    <row r="58" spans="1:66" s="18" customFormat="1" ht="78">
      <c r="A58" s="31" t="s">
        <v>110</v>
      </c>
      <c r="B58" s="32" t="s">
        <v>109</v>
      </c>
      <c r="C58" s="49">
        <f>C59+C60</f>
        <v>2430</v>
      </c>
      <c r="D58" s="49">
        <f t="shared" ref="D58:E58" si="9">D59+D60</f>
        <v>2430</v>
      </c>
      <c r="E58" s="49">
        <f t="shared" si="9"/>
        <v>2430</v>
      </c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7"/>
      <c r="AM58" s="17"/>
      <c r="AN58" s="17"/>
      <c r="AO58" s="17"/>
      <c r="AP58" s="17"/>
      <c r="AQ58" s="17"/>
      <c r="AR58" s="17"/>
      <c r="AS58" s="17"/>
      <c r="AT58" s="17"/>
      <c r="AU58" s="17"/>
      <c r="AV58" s="17"/>
      <c r="AW58" s="17"/>
      <c r="AX58" s="17"/>
      <c r="AY58" s="17"/>
      <c r="AZ58" s="17"/>
      <c r="BA58" s="17"/>
      <c r="BB58" s="17"/>
      <c r="BC58" s="17"/>
      <c r="BD58" s="17"/>
      <c r="BE58" s="17"/>
      <c r="BF58" s="17"/>
      <c r="BG58" s="17"/>
      <c r="BH58" s="17"/>
      <c r="BI58" s="17"/>
      <c r="BJ58" s="17"/>
      <c r="BK58" s="17"/>
      <c r="BL58" s="17"/>
      <c r="BM58" s="17"/>
      <c r="BN58" s="17"/>
    </row>
    <row r="59" spans="1:66" s="29" customFormat="1" ht="78">
      <c r="A59" s="15" t="s">
        <v>107</v>
      </c>
      <c r="B59" s="25" t="s">
        <v>108</v>
      </c>
      <c r="C59" s="50">
        <v>1700</v>
      </c>
      <c r="D59" s="50">
        <v>1700</v>
      </c>
      <c r="E59" s="50">
        <v>1700</v>
      </c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  <c r="AJ59" s="28"/>
      <c r="AK59" s="28"/>
      <c r="AL59" s="28"/>
      <c r="AM59" s="28"/>
      <c r="AN59" s="28"/>
      <c r="AO59" s="28"/>
      <c r="AP59" s="28"/>
      <c r="AQ59" s="28"/>
      <c r="AR59" s="28"/>
      <c r="AS59" s="28"/>
      <c r="AT59" s="28"/>
      <c r="AU59" s="28"/>
      <c r="AV59" s="28"/>
      <c r="AW59" s="28"/>
      <c r="AX59" s="28"/>
      <c r="AY59" s="28"/>
      <c r="AZ59" s="28"/>
      <c r="BA59" s="28"/>
      <c r="BB59" s="28"/>
      <c r="BC59" s="28"/>
      <c r="BD59" s="28"/>
      <c r="BE59" s="28"/>
      <c r="BF59" s="28"/>
      <c r="BG59" s="28"/>
      <c r="BH59" s="28"/>
      <c r="BI59" s="28"/>
      <c r="BJ59" s="28"/>
      <c r="BK59" s="28"/>
      <c r="BL59" s="28"/>
      <c r="BM59" s="28"/>
      <c r="BN59" s="28"/>
    </row>
    <row r="60" spans="1:66" s="29" customFormat="1" ht="93.6">
      <c r="A60" s="15" t="s">
        <v>226</v>
      </c>
      <c r="B60" s="25" t="s">
        <v>227</v>
      </c>
      <c r="C60" s="50">
        <v>730</v>
      </c>
      <c r="D60" s="50">
        <v>730</v>
      </c>
      <c r="E60" s="50">
        <v>730</v>
      </c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28"/>
      <c r="AI60" s="28"/>
      <c r="AJ60" s="28"/>
      <c r="AK60" s="28"/>
      <c r="AL60" s="28"/>
      <c r="AM60" s="28"/>
      <c r="AN60" s="28"/>
      <c r="AO60" s="28"/>
      <c r="AP60" s="28"/>
      <c r="AQ60" s="28"/>
      <c r="AR60" s="28"/>
      <c r="AS60" s="28"/>
      <c r="AT60" s="28"/>
      <c r="AU60" s="28"/>
      <c r="AV60" s="28"/>
      <c r="AW60" s="28"/>
      <c r="AX60" s="28"/>
      <c r="AY60" s="28"/>
      <c r="AZ60" s="28"/>
      <c r="BA60" s="28"/>
      <c r="BB60" s="28"/>
      <c r="BC60" s="28"/>
      <c r="BD60" s="28"/>
      <c r="BE60" s="28"/>
      <c r="BF60" s="28"/>
      <c r="BG60" s="28"/>
      <c r="BH60" s="28"/>
      <c r="BI60" s="28"/>
      <c r="BJ60" s="28"/>
      <c r="BK60" s="28"/>
      <c r="BL60" s="28"/>
      <c r="BM60" s="28"/>
      <c r="BN60" s="28"/>
    </row>
    <row r="61" spans="1:66" s="18" customFormat="1" ht="18.75" customHeight="1">
      <c r="A61" s="16" t="s">
        <v>62</v>
      </c>
      <c r="B61" s="23" t="s">
        <v>7</v>
      </c>
      <c r="C61" s="48">
        <f>SUM(C62)</f>
        <v>31702</v>
      </c>
      <c r="D61" s="48">
        <f>SUM(D62)</f>
        <v>33191</v>
      </c>
      <c r="E61" s="48">
        <f>SUM(E62)</f>
        <v>34751</v>
      </c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  <c r="AL61" s="17"/>
      <c r="AM61" s="17"/>
      <c r="AN61" s="17"/>
      <c r="AO61" s="17"/>
      <c r="AP61" s="17"/>
      <c r="AQ61" s="17"/>
      <c r="AR61" s="17"/>
      <c r="AS61" s="17"/>
      <c r="AT61" s="17"/>
      <c r="AU61" s="17"/>
      <c r="AV61" s="17"/>
      <c r="AW61" s="17"/>
      <c r="AX61" s="17"/>
      <c r="AY61" s="17"/>
      <c r="AZ61" s="17"/>
      <c r="BA61" s="17"/>
      <c r="BB61" s="17"/>
      <c r="BC61" s="17"/>
      <c r="BD61" s="17"/>
      <c r="BE61" s="17"/>
      <c r="BF61" s="17"/>
      <c r="BG61" s="17"/>
      <c r="BH61" s="17"/>
      <c r="BI61" s="17"/>
      <c r="BJ61" s="17"/>
      <c r="BK61" s="17"/>
      <c r="BL61" s="17"/>
      <c r="BM61" s="17"/>
      <c r="BN61" s="17"/>
    </row>
    <row r="62" spans="1:66" s="18" customFormat="1" ht="21" customHeight="1">
      <c r="A62" s="31" t="s">
        <v>26</v>
      </c>
      <c r="B62" s="32" t="s">
        <v>3</v>
      </c>
      <c r="C62" s="49">
        <f>C63+C66+C67+C68</f>
        <v>31702</v>
      </c>
      <c r="D62" s="49">
        <f>D63+D66+D67+D68</f>
        <v>33191</v>
      </c>
      <c r="E62" s="49">
        <f>E63+E66+E67+E68</f>
        <v>34751</v>
      </c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7"/>
      <c r="BK62" s="17"/>
      <c r="BL62" s="17"/>
      <c r="BM62" s="17"/>
      <c r="BN62" s="17"/>
    </row>
    <row r="63" spans="1:66" s="29" customFormat="1" ht="31.2">
      <c r="A63" s="15" t="s">
        <v>55</v>
      </c>
      <c r="B63" s="25" t="s">
        <v>187</v>
      </c>
      <c r="C63" s="50">
        <v>32</v>
      </c>
      <c r="D63" s="50">
        <v>33</v>
      </c>
      <c r="E63" s="50">
        <v>34</v>
      </c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28"/>
      <c r="AA63" s="28"/>
      <c r="AB63" s="28"/>
      <c r="AC63" s="28"/>
      <c r="AD63" s="28"/>
      <c r="AE63" s="28"/>
      <c r="AF63" s="28"/>
      <c r="AG63" s="28"/>
      <c r="AH63" s="28"/>
      <c r="AI63" s="28"/>
      <c r="AJ63" s="28"/>
      <c r="AK63" s="28"/>
      <c r="AL63" s="28"/>
      <c r="AM63" s="28"/>
      <c r="AN63" s="28"/>
      <c r="AO63" s="28"/>
      <c r="AP63" s="28"/>
      <c r="AQ63" s="28"/>
      <c r="AR63" s="28"/>
      <c r="AS63" s="28"/>
      <c r="AT63" s="28"/>
      <c r="AU63" s="28"/>
      <c r="AV63" s="28"/>
      <c r="AW63" s="28"/>
      <c r="AX63" s="28"/>
      <c r="AY63" s="28"/>
      <c r="AZ63" s="28"/>
      <c r="BA63" s="28"/>
      <c r="BB63" s="28"/>
      <c r="BC63" s="28"/>
      <c r="BD63" s="28"/>
      <c r="BE63" s="28"/>
      <c r="BF63" s="28"/>
      <c r="BG63" s="28"/>
      <c r="BH63" s="28"/>
      <c r="BI63" s="28"/>
      <c r="BJ63" s="28"/>
      <c r="BK63" s="28"/>
      <c r="BL63" s="28"/>
      <c r="BM63" s="28"/>
      <c r="BN63" s="28"/>
    </row>
    <row r="64" spans="1:66" s="29" customFormat="1" ht="30.75" hidden="1" customHeight="1">
      <c r="A64" s="15" t="s">
        <v>111</v>
      </c>
      <c r="B64" s="25" t="s">
        <v>112</v>
      </c>
      <c r="C64" s="50"/>
      <c r="D64" s="50"/>
      <c r="E64" s="50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F64" s="28"/>
      <c r="AG64" s="28"/>
      <c r="AH64" s="28"/>
      <c r="AI64" s="28"/>
      <c r="AJ64" s="28"/>
      <c r="AK64" s="28"/>
      <c r="AL64" s="28"/>
      <c r="AM64" s="28"/>
      <c r="AN64" s="28"/>
      <c r="AO64" s="28"/>
      <c r="AP64" s="28"/>
      <c r="AQ64" s="28"/>
      <c r="AR64" s="28"/>
      <c r="AS64" s="28"/>
      <c r="AT64" s="28"/>
      <c r="AU64" s="28"/>
      <c r="AV64" s="28"/>
      <c r="AW64" s="28"/>
      <c r="AX64" s="28"/>
      <c r="AY64" s="28"/>
      <c r="AZ64" s="28"/>
      <c r="BA64" s="28"/>
      <c r="BB64" s="28"/>
      <c r="BC64" s="28"/>
      <c r="BD64" s="28"/>
      <c r="BE64" s="28"/>
      <c r="BF64" s="28"/>
      <c r="BG64" s="28"/>
      <c r="BH64" s="28"/>
      <c r="BI64" s="28"/>
      <c r="BJ64" s="28"/>
      <c r="BK64" s="28"/>
      <c r="BL64" s="28"/>
      <c r="BM64" s="28"/>
      <c r="BN64" s="28"/>
    </row>
    <row r="65" spans="1:66" s="29" customFormat="1" hidden="1">
      <c r="A65" s="15" t="s">
        <v>68</v>
      </c>
      <c r="B65" s="25" t="s">
        <v>69</v>
      </c>
      <c r="C65" s="50"/>
      <c r="D65" s="50"/>
      <c r="E65" s="50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28"/>
      <c r="AM65" s="28"/>
      <c r="AN65" s="28"/>
      <c r="AO65" s="28"/>
      <c r="AP65" s="28"/>
      <c r="AQ65" s="28"/>
      <c r="AR65" s="28"/>
      <c r="AS65" s="28"/>
      <c r="AT65" s="28"/>
      <c r="AU65" s="28"/>
      <c r="AV65" s="28"/>
      <c r="AW65" s="28"/>
      <c r="AX65" s="28"/>
      <c r="AY65" s="28"/>
      <c r="AZ65" s="28"/>
      <c r="BA65" s="28"/>
      <c r="BB65" s="28"/>
      <c r="BC65" s="28"/>
      <c r="BD65" s="28"/>
      <c r="BE65" s="28"/>
      <c r="BF65" s="28"/>
      <c r="BG65" s="28"/>
      <c r="BH65" s="28"/>
      <c r="BI65" s="28"/>
      <c r="BJ65" s="28"/>
      <c r="BK65" s="28"/>
      <c r="BL65" s="28"/>
      <c r="BM65" s="28"/>
      <c r="BN65" s="28"/>
    </row>
    <row r="66" spans="1:66" s="29" customFormat="1">
      <c r="A66" s="15" t="s">
        <v>68</v>
      </c>
      <c r="B66" s="25" t="s">
        <v>170</v>
      </c>
      <c r="C66" s="50">
        <v>951</v>
      </c>
      <c r="D66" s="50">
        <v>996</v>
      </c>
      <c r="E66" s="50">
        <v>1042</v>
      </c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28"/>
      <c r="AA66" s="28"/>
      <c r="AB66" s="28"/>
      <c r="AC66" s="28"/>
      <c r="AD66" s="28"/>
      <c r="AE66" s="28"/>
      <c r="AF66" s="28"/>
      <c r="AG66" s="28"/>
      <c r="AH66" s="28"/>
      <c r="AI66" s="28"/>
      <c r="AJ66" s="28"/>
      <c r="AK66" s="28"/>
      <c r="AL66" s="28"/>
      <c r="AM66" s="28"/>
      <c r="AN66" s="28"/>
      <c r="AO66" s="28"/>
      <c r="AP66" s="28"/>
      <c r="AQ66" s="28"/>
      <c r="AR66" s="28"/>
      <c r="AS66" s="28"/>
      <c r="AT66" s="28"/>
      <c r="AU66" s="28"/>
      <c r="AV66" s="28"/>
      <c r="AW66" s="28"/>
      <c r="AX66" s="28"/>
      <c r="AY66" s="28"/>
      <c r="AZ66" s="28"/>
      <c r="BA66" s="28"/>
      <c r="BB66" s="28"/>
      <c r="BC66" s="28"/>
      <c r="BD66" s="28"/>
      <c r="BE66" s="28"/>
      <c r="BF66" s="28"/>
      <c r="BG66" s="28"/>
      <c r="BH66" s="28"/>
      <c r="BI66" s="28"/>
      <c r="BJ66" s="28"/>
      <c r="BK66" s="28"/>
      <c r="BL66" s="28"/>
      <c r="BM66" s="28"/>
      <c r="BN66" s="28"/>
    </row>
    <row r="67" spans="1:66" s="29" customFormat="1">
      <c r="A67" s="15" t="s">
        <v>126</v>
      </c>
      <c r="B67" s="25" t="s">
        <v>127</v>
      </c>
      <c r="C67" s="50">
        <v>30560</v>
      </c>
      <c r="D67" s="50">
        <v>31996</v>
      </c>
      <c r="E67" s="50">
        <v>33501</v>
      </c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28"/>
      <c r="AA67" s="28"/>
      <c r="AB67" s="28"/>
      <c r="AC67" s="28"/>
      <c r="AD67" s="28"/>
      <c r="AE67" s="28"/>
      <c r="AF67" s="28"/>
      <c r="AG67" s="28"/>
      <c r="AH67" s="28"/>
      <c r="AI67" s="28"/>
      <c r="AJ67" s="28"/>
      <c r="AK67" s="28"/>
      <c r="AL67" s="28"/>
      <c r="AM67" s="28"/>
      <c r="AN67" s="28"/>
      <c r="AO67" s="28"/>
      <c r="AP67" s="28"/>
      <c r="AQ67" s="28"/>
      <c r="AR67" s="28"/>
      <c r="AS67" s="28"/>
      <c r="AT67" s="28"/>
      <c r="AU67" s="28"/>
      <c r="AV67" s="28"/>
      <c r="AW67" s="28"/>
      <c r="AX67" s="28"/>
      <c r="AY67" s="28"/>
      <c r="AZ67" s="28"/>
      <c r="BA67" s="28"/>
      <c r="BB67" s="28"/>
      <c r="BC67" s="28"/>
      <c r="BD67" s="28"/>
      <c r="BE67" s="28"/>
      <c r="BF67" s="28"/>
      <c r="BG67" s="28"/>
      <c r="BH67" s="28"/>
      <c r="BI67" s="28"/>
      <c r="BJ67" s="28"/>
      <c r="BK67" s="28"/>
      <c r="BL67" s="28"/>
      <c r="BM67" s="28"/>
      <c r="BN67" s="28"/>
    </row>
    <row r="68" spans="1:66" s="29" customFormat="1">
      <c r="A68" s="15" t="s">
        <v>157</v>
      </c>
      <c r="B68" s="25" t="s">
        <v>158</v>
      </c>
      <c r="C68" s="50">
        <v>159</v>
      </c>
      <c r="D68" s="50">
        <v>166</v>
      </c>
      <c r="E68" s="50">
        <v>174</v>
      </c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28"/>
      <c r="AA68" s="28"/>
      <c r="AB68" s="28"/>
      <c r="AC68" s="28"/>
      <c r="AD68" s="28"/>
      <c r="AE68" s="28"/>
      <c r="AF68" s="28"/>
      <c r="AG68" s="28"/>
      <c r="AH68" s="28"/>
      <c r="AI68" s="28"/>
      <c r="AJ68" s="28"/>
      <c r="AK68" s="28"/>
      <c r="AL68" s="28"/>
      <c r="AM68" s="28"/>
      <c r="AN68" s="28"/>
      <c r="AO68" s="28"/>
      <c r="AP68" s="28"/>
      <c r="AQ68" s="28"/>
      <c r="AR68" s="28"/>
      <c r="AS68" s="28"/>
      <c r="AT68" s="28"/>
      <c r="AU68" s="28"/>
      <c r="AV68" s="28"/>
      <c r="AW68" s="28"/>
      <c r="AX68" s="28"/>
      <c r="AY68" s="28"/>
      <c r="AZ68" s="28"/>
      <c r="BA68" s="28"/>
      <c r="BB68" s="28"/>
      <c r="BC68" s="28"/>
      <c r="BD68" s="28"/>
      <c r="BE68" s="28"/>
      <c r="BF68" s="28"/>
      <c r="BG68" s="28"/>
      <c r="BH68" s="28"/>
      <c r="BI68" s="28"/>
      <c r="BJ68" s="28"/>
      <c r="BK68" s="28"/>
      <c r="BL68" s="28"/>
      <c r="BM68" s="28"/>
      <c r="BN68" s="28"/>
    </row>
    <row r="69" spans="1:66" s="34" customFormat="1" ht="31.2">
      <c r="A69" s="16" t="s">
        <v>27</v>
      </c>
      <c r="B69" s="23" t="s">
        <v>56</v>
      </c>
      <c r="C69" s="48">
        <f>C70+C72</f>
        <v>6111</v>
      </c>
      <c r="D69" s="48">
        <f>D70+D72</f>
        <v>6111</v>
      </c>
      <c r="E69" s="48">
        <f>E70+E72</f>
        <v>6111</v>
      </c>
      <c r="F69" s="33"/>
      <c r="G69" s="33"/>
      <c r="H69" s="33"/>
      <c r="I69" s="33"/>
      <c r="J69" s="33"/>
      <c r="K69" s="33"/>
      <c r="L69" s="33"/>
      <c r="M69" s="33"/>
      <c r="N69" s="33"/>
      <c r="O69" s="33"/>
      <c r="P69" s="33"/>
      <c r="Q69" s="33"/>
      <c r="R69" s="33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  <c r="AF69" s="33"/>
      <c r="AG69" s="33"/>
      <c r="AH69" s="33"/>
      <c r="AI69" s="33"/>
      <c r="AJ69" s="33"/>
      <c r="AK69" s="33"/>
      <c r="AL69" s="33"/>
      <c r="AM69" s="33"/>
      <c r="AN69" s="33"/>
      <c r="AO69" s="33"/>
      <c r="AP69" s="33"/>
      <c r="AQ69" s="33"/>
      <c r="AR69" s="33"/>
      <c r="AS69" s="33"/>
      <c r="AT69" s="33"/>
      <c r="AU69" s="33"/>
      <c r="AV69" s="33"/>
      <c r="AW69" s="33"/>
      <c r="AX69" s="33"/>
      <c r="AY69" s="33"/>
      <c r="AZ69" s="33"/>
      <c r="BA69" s="33"/>
      <c r="BB69" s="33"/>
      <c r="BC69" s="33"/>
      <c r="BD69" s="33"/>
      <c r="BE69" s="33"/>
      <c r="BF69" s="33"/>
      <c r="BG69" s="33"/>
      <c r="BH69" s="33"/>
      <c r="BI69" s="33"/>
      <c r="BJ69" s="33"/>
      <c r="BK69" s="33"/>
      <c r="BL69" s="33"/>
      <c r="BM69" s="33"/>
      <c r="BN69" s="33"/>
    </row>
    <row r="70" spans="1:66" s="18" customFormat="1">
      <c r="A70" s="31" t="s">
        <v>97</v>
      </c>
      <c r="B70" s="32" t="s">
        <v>98</v>
      </c>
      <c r="C70" s="49">
        <f>C71</f>
        <v>5701</v>
      </c>
      <c r="D70" s="49">
        <f>D71</f>
        <v>5701</v>
      </c>
      <c r="E70" s="49">
        <f>E71</f>
        <v>5701</v>
      </c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7"/>
      <c r="BK70" s="17"/>
      <c r="BL70" s="17"/>
      <c r="BM70" s="17"/>
      <c r="BN70" s="17"/>
    </row>
    <row r="71" spans="1:66" s="29" customFormat="1" ht="31.2">
      <c r="A71" s="15" t="s">
        <v>99</v>
      </c>
      <c r="B71" s="25" t="s">
        <v>100</v>
      </c>
      <c r="C71" s="50">
        <v>5701</v>
      </c>
      <c r="D71" s="50">
        <v>5701</v>
      </c>
      <c r="E71" s="50">
        <v>5701</v>
      </c>
      <c r="F71" s="28"/>
      <c r="G71" s="28"/>
      <c r="H71" s="28"/>
      <c r="I71" s="28"/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28"/>
      <c r="Y71" s="28"/>
      <c r="Z71" s="28"/>
      <c r="AA71" s="28"/>
      <c r="AB71" s="28"/>
      <c r="AC71" s="28"/>
      <c r="AD71" s="28"/>
      <c r="AE71" s="28"/>
      <c r="AF71" s="28"/>
      <c r="AG71" s="28"/>
      <c r="AH71" s="28"/>
      <c r="AI71" s="28"/>
      <c r="AJ71" s="28"/>
      <c r="AK71" s="28"/>
      <c r="AL71" s="28"/>
      <c r="AM71" s="28"/>
      <c r="AN71" s="28"/>
      <c r="AO71" s="28"/>
      <c r="AP71" s="28"/>
      <c r="AQ71" s="28"/>
      <c r="AR71" s="28"/>
      <c r="AS71" s="28"/>
      <c r="AT71" s="28"/>
      <c r="AU71" s="28"/>
      <c r="AV71" s="28"/>
      <c r="AW71" s="28"/>
      <c r="AX71" s="28"/>
      <c r="AY71" s="28"/>
      <c r="AZ71" s="28"/>
      <c r="BA71" s="28"/>
      <c r="BB71" s="28"/>
      <c r="BC71" s="28"/>
      <c r="BD71" s="28"/>
      <c r="BE71" s="28"/>
      <c r="BF71" s="28"/>
      <c r="BG71" s="28"/>
      <c r="BH71" s="28"/>
      <c r="BI71" s="28"/>
      <c r="BJ71" s="28"/>
      <c r="BK71" s="28"/>
      <c r="BL71" s="28"/>
      <c r="BM71" s="28"/>
      <c r="BN71" s="28"/>
    </row>
    <row r="72" spans="1:66" s="18" customFormat="1" ht="21" customHeight="1">
      <c r="A72" s="31" t="s">
        <v>59</v>
      </c>
      <c r="B72" s="32" t="s">
        <v>60</v>
      </c>
      <c r="C72" s="49">
        <f>C74+C73</f>
        <v>410</v>
      </c>
      <c r="D72" s="49">
        <f>D74+D73</f>
        <v>410</v>
      </c>
      <c r="E72" s="49">
        <f>E74+E73</f>
        <v>410</v>
      </c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7"/>
      <c r="BK72" s="17"/>
      <c r="BL72" s="17"/>
      <c r="BM72" s="17"/>
      <c r="BN72" s="17"/>
    </row>
    <row r="73" spans="1:66" s="18" customFormat="1" ht="37.5" customHeight="1">
      <c r="A73" s="15" t="s">
        <v>232</v>
      </c>
      <c r="B73" s="25" t="s">
        <v>172</v>
      </c>
      <c r="C73" s="50">
        <v>190</v>
      </c>
      <c r="D73" s="50">
        <v>190</v>
      </c>
      <c r="E73" s="50">
        <v>190</v>
      </c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7"/>
      <c r="BK73" s="17"/>
      <c r="BL73" s="17"/>
      <c r="BM73" s="17"/>
      <c r="BN73" s="17"/>
    </row>
    <row r="74" spans="1:66" s="29" customFormat="1" ht="31.2">
      <c r="A74" s="15" t="s">
        <v>57</v>
      </c>
      <c r="B74" s="25" t="s">
        <v>58</v>
      </c>
      <c r="C74" s="50">
        <v>220</v>
      </c>
      <c r="D74" s="50">
        <v>220</v>
      </c>
      <c r="E74" s="50">
        <v>220</v>
      </c>
      <c r="F74" s="28"/>
      <c r="G74" s="28"/>
      <c r="H74" s="28"/>
      <c r="I74" s="28"/>
      <c r="J74" s="28"/>
      <c r="K74" s="28"/>
      <c r="L74" s="28"/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8"/>
      <c r="X74" s="28"/>
      <c r="Y74" s="28"/>
      <c r="Z74" s="28"/>
      <c r="AA74" s="28"/>
      <c r="AB74" s="28"/>
      <c r="AC74" s="28"/>
      <c r="AD74" s="28"/>
      <c r="AE74" s="28"/>
      <c r="AF74" s="28"/>
      <c r="AG74" s="28"/>
      <c r="AH74" s="28"/>
      <c r="AI74" s="28"/>
      <c r="AJ74" s="28"/>
      <c r="AK74" s="28"/>
      <c r="AL74" s="28"/>
      <c r="AM74" s="28"/>
      <c r="AN74" s="28"/>
      <c r="AO74" s="28"/>
      <c r="AP74" s="28"/>
      <c r="AQ74" s="28"/>
      <c r="AR74" s="28"/>
      <c r="AS74" s="28"/>
      <c r="AT74" s="28"/>
      <c r="AU74" s="28"/>
      <c r="AV74" s="28"/>
      <c r="AW74" s="28"/>
      <c r="AX74" s="28"/>
      <c r="AY74" s="28"/>
      <c r="AZ74" s="28"/>
      <c r="BA74" s="28"/>
      <c r="BB74" s="28"/>
      <c r="BC74" s="28"/>
      <c r="BD74" s="28"/>
      <c r="BE74" s="28"/>
      <c r="BF74" s="28"/>
      <c r="BG74" s="28"/>
      <c r="BH74" s="28"/>
      <c r="BI74" s="28"/>
      <c r="BJ74" s="28"/>
      <c r="BK74" s="28"/>
      <c r="BL74" s="28"/>
      <c r="BM74" s="28"/>
      <c r="BN74" s="28"/>
    </row>
    <row r="75" spans="1:66" s="34" customFormat="1" ht="21" customHeight="1">
      <c r="A75" s="16" t="s">
        <v>28</v>
      </c>
      <c r="B75" s="23" t="s">
        <v>16</v>
      </c>
      <c r="C75" s="48">
        <f>C76+C79</f>
        <v>12156</v>
      </c>
      <c r="D75" s="48">
        <f>D76+D79</f>
        <v>12156</v>
      </c>
      <c r="E75" s="48">
        <f>E76+E79</f>
        <v>12156</v>
      </c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33"/>
      <c r="AI75" s="33"/>
      <c r="AJ75" s="33"/>
      <c r="AK75" s="33"/>
      <c r="AL75" s="33"/>
      <c r="AM75" s="33"/>
      <c r="AN75" s="33"/>
      <c r="AO75" s="33"/>
      <c r="AP75" s="33"/>
      <c r="AQ75" s="33"/>
      <c r="AR75" s="33"/>
      <c r="AS75" s="33"/>
      <c r="AT75" s="33"/>
      <c r="AU75" s="33"/>
      <c r="AV75" s="33"/>
      <c r="AW75" s="33"/>
      <c r="AX75" s="33"/>
      <c r="AY75" s="33"/>
      <c r="AZ75" s="33"/>
      <c r="BA75" s="33"/>
      <c r="BB75" s="33"/>
      <c r="BC75" s="33"/>
      <c r="BD75" s="33"/>
      <c r="BE75" s="33"/>
      <c r="BF75" s="33"/>
      <c r="BG75" s="33"/>
      <c r="BH75" s="33"/>
      <c r="BI75" s="33"/>
      <c r="BJ75" s="33"/>
      <c r="BK75" s="33"/>
      <c r="BL75" s="33"/>
      <c r="BM75" s="33"/>
      <c r="BN75" s="33"/>
    </row>
    <row r="76" spans="1:66" s="18" customFormat="1" ht="78">
      <c r="A76" s="31" t="s">
        <v>63</v>
      </c>
      <c r="B76" s="32" t="s">
        <v>188</v>
      </c>
      <c r="C76" s="49">
        <f>C77+C78</f>
        <v>1999</v>
      </c>
      <c r="D76" s="49">
        <f>D77+D78</f>
        <v>1999</v>
      </c>
      <c r="E76" s="49">
        <f>E77+E78</f>
        <v>1999</v>
      </c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7"/>
      <c r="BK76" s="17"/>
      <c r="BL76" s="17"/>
      <c r="BM76" s="17"/>
      <c r="BN76" s="17"/>
    </row>
    <row r="77" spans="1:66" s="36" customFormat="1" ht="94.2">
      <c r="A77" s="15" t="s">
        <v>61</v>
      </c>
      <c r="B77" s="25" t="s">
        <v>47</v>
      </c>
      <c r="C77" s="50">
        <v>1999</v>
      </c>
      <c r="D77" s="50">
        <v>1999</v>
      </c>
      <c r="E77" s="50">
        <v>1999</v>
      </c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  <c r="AL77" s="35"/>
      <c r="AM77" s="35"/>
      <c r="AN77" s="35"/>
      <c r="AO77" s="35"/>
      <c r="AP77" s="35"/>
      <c r="AQ77" s="35"/>
      <c r="AR77" s="35"/>
      <c r="AS77" s="35"/>
      <c r="AT77" s="35"/>
      <c r="AU77" s="35"/>
      <c r="AV77" s="35"/>
      <c r="AW77" s="35"/>
      <c r="AX77" s="35"/>
      <c r="AY77" s="35"/>
      <c r="AZ77" s="35"/>
      <c r="BA77" s="35"/>
      <c r="BB77" s="35"/>
      <c r="BC77" s="35"/>
      <c r="BD77" s="35"/>
      <c r="BE77" s="35"/>
      <c r="BF77" s="35"/>
      <c r="BG77" s="35"/>
      <c r="BH77" s="35"/>
      <c r="BI77" s="35"/>
      <c r="BJ77" s="35"/>
      <c r="BK77" s="35"/>
      <c r="BL77" s="35"/>
      <c r="BM77" s="35"/>
      <c r="BN77" s="35"/>
    </row>
    <row r="78" spans="1:66" s="36" customFormat="1" ht="28.5" hidden="1" customHeight="1">
      <c r="A78" s="15" t="s">
        <v>80</v>
      </c>
      <c r="B78" s="25" t="s">
        <v>81</v>
      </c>
      <c r="C78" s="50"/>
      <c r="D78" s="50"/>
      <c r="E78" s="50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5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  <c r="AF78" s="35"/>
      <c r="AG78" s="35"/>
      <c r="AH78" s="35"/>
      <c r="AI78" s="35"/>
      <c r="AJ78" s="35"/>
      <c r="AK78" s="35"/>
      <c r="AL78" s="35"/>
      <c r="AM78" s="35"/>
      <c r="AN78" s="35"/>
      <c r="AO78" s="35"/>
      <c r="AP78" s="35"/>
      <c r="AQ78" s="35"/>
      <c r="AR78" s="35"/>
      <c r="AS78" s="35"/>
      <c r="AT78" s="35"/>
      <c r="AU78" s="35"/>
      <c r="AV78" s="35"/>
      <c r="AW78" s="35"/>
      <c r="AX78" s="35"/>
      <c r="AY78" s="35"/>
      <c r="AZ78" s="35"/>
      <c r="BA78" s="35"/>
      <c r="BB78" s="35"/>
      <c r="BC78" s="35"/>
      <c r="BD78" s="35"/>
      <c r="BE78" s="35"/>
      <c r="BF78" s="35"/>
      <c r="BG78" s="35"/>
      <c r="BH78" s="35"/>
      <c r="BI78" s="35"/>
      <c r="BJ78" s="35"/>
      <c r="BK78" s="35"/>
      <c r="BL78" s="35"/>
      <c r="BM78" s="35"/>
      <c r="BN78" s="35"/>
    </row>
    <row r="79" spans="1:66" s="34" customFormat="1" ht="31.2">
      <c r="A79" s="31" t="s">
        <v>35</v>
      </c>
      <c r="B79" s="32" t="s">
        <v>189</v>
      </c>
      <c r="C79" s="49">
        <f>C80+C81+C82</f>
        <v>10157</v>
      </c>
      <c r="D79" s="49">
        <f>D80+D81+D82</f>
        <v>10157</v>
      </c>
      <c r="E79" s="49">
        <f>E80+E81+E82</f>
        <v>10157</v>
      </c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3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33"/>
      <c r="AJ79" s="33"/>
      <c r="AK79" s="33"/>
      <c r="AL79" s="33"/>
      <c r="AM79" s="33"/>
      <c r="AN79" s="33"/>
      <c r="AO79" s="33"/>
      <c r="AP79" s="33"/>
      <c r="AQ79" s="33"/>
      <c r="AR79" s="33"/>
      <c r="AS79" s="33"/>
      <c r="AT79" s="33"/>
      <c r="AU79" s="33"/>
      <c r="AV79" s="33"/>
      <c r="AW79" s="33"/>
      <c r="AX79" s="33"/>
      <c r="AY79" s="33"/>
      <c r="AZ79" s="33"/>
      <c r="BA79" s="33"/>
      <c r="BB79" s="33"/>
      <c r="BC79" s="33"/>
      <c r="BD79" s="33"/>
      <c r="BE79" s="33"/>
      <c r="BF79" s="33"/>
      <c r="BG79" s="33"/>
      <c r="BH79" s="33"/>
      <c r="BI79" s="33"/>
      <c r="BJ79" s="33"/>
      <c r="BK79" s="33"/>
      <c r="BL79" s="33"/>
      <c r="BM79" s="33"/>
      <c r="BN79" s="33"/>
    </row>
    <row r="80" spans="1:66" s="29" customFormat="1" ht="62.4">
      <c r="A80" s="15" t="s">
        <v>119</v>
      </c>
      <c r="B80" s="25" t="s">
        <v>120</v>
      </c>
      <c r="C80" s="50">
        <v>8200</v>
      </c>
      <c r="D80" s="50">
        <v>8200</v>
      </c>
      <c r="E80" s="50">
        <v>8200</v>
      </c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  <c r="Z80" s="28"/>
      <c r="AA80" s="28"/>
      <c r="AB80" s="28"/>
      <c r="AC80" s="28"/>
      <c r="AD80" s="28"/>
      <c r="AE80" s="28"/>
      <c r="AF80" s="28"/>
      <c r="AG80" s="28"/>
      <c r="AH80" s="28"/>
      <c r="AI80" s="28"/>
      <c r="AJ80" s="28"/>
      <c r="AK80" s="28"/>
      <c r="AL80" s="28"/>
      <c r="AM80" s="28"/>
      <c r="AN80" s="28"/>
      <c r="AO80" s="28"/>
      <c r="AP80" s="28"/>
      <c r="AQ80" s="28"/>
      <c r="AR80" s="28"/>
      <c r="AS80" s="28"/>
      <c r="AT80" s="28"/>
      <c r="AU80" s="28"/>
      <c r="AV80" s="28"/>
      <c r="AW80" s="28"/>
      <c r="AX80" s="28"/>
      <c r="AY80" s="28"/>
      <c r="AZ80" s="28"/>
      <c r="BA80" s="28"/>
      <c r="BB80" s="28"/>
      <c r="BC80" s="28"/>
      <c r="BD80" s="28"/>
      <c r="BE80" s="28"/>
      <c r="BF80" s="28"/>
      <c r="BG80" s="28"/>
      <c r="BH80" s="28"/>
      <c r="BI80" s="28"/>
      <c r="BJ80" s="28"/>
      <c r="BK80" s="28"/>
      <c r="BL80" s="28"/>
      <c r="BM80" s="28"/>
      <c r="BN80" s="28"/>
    </row>
    <row r="81" spans="1:66" s="29" customFormat="1" ht="54" customHeight="1">
      <c r="A81" s="15" t="s">
        <v>38</v>
      </c>
      <c r="B81" s="25" t="s">
        <v>54</v>
      </c>
      <c r="C81" s="50">
        <v>1082</v>
      </c>
      <c r="D81" s="50">
        <v>1082</v>
      </c>
      <c r="E81" s="50">
        <v>1082</v>
      </c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  <c r="AF81" s="28"/>
      <c r="AG81" s="28"/>
      <c r="AH81" s="28"/>
      <c r="AI81" s="28"/>
      <c r="AJ81" s="28"/>
      <c r="AK81" s="28"/>
      <c r="AL81" s="28"/>
      <c r="AM81" s="28"/>
      <c r="AN81" s="28"/>
      <c r="AO81" s="28"/>
      <c r="AP81" s="28"/>
      <c r="AQ81" s="28"/>
      <c r="AR81" s="28"/>
      <c r="AS81" s="28"/>
      <c r="AT81" s="28"/>
      <c r="AU81" s="28"/>
      <c r="AV81" s="28"/>
      <c r="AW81" s="28"/>
      <c r="AX81" s="28"/>
      <c r="AY81" s="28"/>
      <c r="AZ81" s="28"/>
      <c r="BA81" s="28"/>
      <c r="BB81" s="28"/>
      <c r="BC81" s="28"/>
      <c r="BD81" s="28"/>
      <c r="BE81" s="28"/>
      <c r="BF81" s="28"/>
      <c r="BG81" s="28"/>
      <c r="BH81" s="28"/>
      <c r="BI81" s="28"/>
      <c r="BJ81" s="28"/>
      <c r="BK81" s="28"/>
      <c r="BL81" s="28"/>
      <c r="BM81" s="28"/>
      <c r="BN81" s="28"/>
    </row>
    <row r="82" spans="1:66" s="29" customFormat="1" ht="93.6">
      <c r="A82" s="15" t="s">
        <v>124</v>
      </c>
      <c r="B82" s="25" t="s">
        <v>125</v>
      </c>
      <c r="C82" s="50">
        <v>875</v>
      </c>
      <c r="D82" s="50">
        <v>875</v>
      </c>
      <c r="E82" s="50">
        <v>875</v>
      </c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8"/>
      <c r="AS82" s="28"/>
      <c r="AT82" s="28"/>
      <c r="AU82" s="28"/>
      <c r="AV82" s="28"/>
      <c r="AW82" s="28"/>
      <c r="AX82" s="28"/>
      <c r="AY82" s="28"/>
      <c r="AZ82" s="28"/>
      <c r="BA82" s="28"/>
      <c r="BB82" s="28"/>
      <c r="BC82" s="28"/>
      <c r="BD82" s="28"/>
      <c r="BE82" s="28"/>
      <c r="BF82" s="28"/>
      <c r="BG82" s="28"/>
      <c r="BH82" s="28"/>
      <c r="BI82" s="28"/>
      <c r="BJ82" s="28"/>
      <c r="BK82" s="28"/>
      <c r="BL82" s="28"/>
      <c r="BM82" s="28"/>
      <c r="BN82" s="28"/>
    </row>
    <row r="83" spans="1:66" s="29" customFormat="1" ht="18" customHeight="1">
      <c r="A83" s="16" t="s">
        <v>37</v>
      </c>
      <c r="B83" s="23" t="s">
        <v>36</v>
      </c>
      <c r="C83" s="48">
        <f>SUM(C84:C99)</f>
        <v>4012</v>
      </c>
      <c r="D83" s="48">
        <f t="shared" ref="D83:E83" si="10">SUM(D84:D99)</f>
        <v>4012</v>
      </c>
      <c r="E83" s="48">
        <f t="shared" si="10"/>
        <v>4012</v>
      </c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8"/>
      <c r="AS83" s="28"/>
      <c r="AT83" s="28"/>
      <c r="AU83" s="28"/>
      <c r="AV83" s="28"/>
      <c r="AW83" s="28"/>
      <c r="AX83" s="28"/>
      <c r="AY83" s="28"/>
      <c r="AZ83" s="28"/>
      <c r="BA83" s="28"/>
      <c r="BB83" s="28"/>
      <c r="BC83" s="28"/>
      <c r="BD83" s="28"/>
      <c r="BE83" s="28"/>
      <c r="BF83" s="28"/>
      <c r="BG83" s="28"/>
      <c r="BH83" s="28"/>
      <c r="BI83" s="28"/>
      <c r="BJ83" s="28"/>
      <c r="BK83" s="28"/>
      <c r="BL83" s="28"/>
      <c r="BM83" s="28"/>
      <c r="BN83" s="28"/>
    </row>
    <row r="84" spans="1:66" s="29" customFormat="1" ht="84.75" customHeight="1">
      <c r="A84" s="15" t="s">
        <v>173</v>
      </c>
      <c r="B84" s="25" t="s">
        <v>191</v>
      </c>
      <c r="C84" s="50">
        <v>10</v>
      </c>
      <c r="D84" s="50">
        <v>10</v>
      </c>
      <c r="E84" s="50">
        <v>10</v>
      </c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  <c r="AF84" s="28"/>
      <c r="AG84" s="28"/>
      <c r="AH84" s="28"/>
      <c r="AI84" s="28"/>
      <c r="AJ84" s="28"/>
      <c r="AK84" s="28"/>
      <c r="AL84" s="28"/>
      <c r="AM84" s="28"/>
      <c r="AN84" s="28"/>
      <c r="AO84" s="28"/>
      <c r="AP84" s="28"/>
      <c r="AQ84" s="28"/>
      <c r="AR84" s="28"/>
      <c r="AS84" s="28"/>
      <c r="AT84" s="28"/>
      <c r="AU84" s="28"/>
      <c r="AV84" s="28"/>
      <c r="AW84" s="28"/>
      <c r="AX84" s="28"/>
      <c r="AY84" s="28"/>
      <c r="AZ84" s="28"/>
      <c r="BA84" s="28"/>
      <c r="BB84" s="28"/>
      <c r="BC84" s="28"/>
      <c r="BD84" s="28"/>
      <c r="BE84" s="28"/>
      <c r="BF84" s="28"/>
      <c r="BG84" s="28"/>
      <c r="BH84" s="28"/>
      <c r="BI84" s="28"/>
      <c r="BJ84" s="28"/>
      <c r="BK84" s="28"/>
      <c r="BL84" s="28"/>
      <c r="BM84" s="28"/>
      <c r="BN84" s="28"/>
    </row>
    <row r="85" spans="1:66" s="29" customFormat="1" ht="95.25" customHeight="1">
      <c r="A85" s="15" t="s">
        <v>174</v>
      </c>
      <c r="B85" s="25" t="s">
        <v>192</v>
      </c>
      <c r="C85" s="50">
        <v>5</v>
      </c>
      <c r="D85" s="50">
        <v>5</v>
      </c>
      <c r="E85" s="50">
        <v>5</v>
      </c>
      <c r="F85" s="28"/>
      <c r="G85" s="28"/>
      <c r="H85" s="28"/>
      <c r="I85" s="28"/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  <c r="AF85" s="28"/>
      <c r="AG85" s="28"/>
      <c r="AH85" s="28"/>
      <c r="AI85" s="28"/>
      <c r="AJ85" s="28"/>
      <c r="AK85" s="28"/>
      <c r="AL85" s="28"/>
      <c r="AM85" s="28"/>
      <c r="AN85" s="28"/>
      <c r="AO85" s="28"/>
      <c r="AP85" s="28"/>
      <c r="AQ85" s="28"/>
      <c r="AR85" s="28"/>
      <c r="AS85" s="28"/>
      <c r="AT85" s="28"/>
      <c r="AU85" s="28"/>
      <c r="AV85" s="28"/>
      <c r="AW85" s="28"/>
      <c r="AX85" s="28"/>
      <c r="AY85" s="28"/>
      <c r="AZ85" s="28"/>
      <c r="BA85" s="28"/>
      <c r="BB85" s="28"/>
      <c r="BC85" s="28"/>
      <c r="BD85" s="28"/>
      <c r="BE85" s="28"/>
      <c r="BF85" s="28"/>
      <c r="BG85" s="28"/>
      <c r="BH85" s="28"/>
      <c r="BI85" s="28"/>
      <c r="BJ85" s="28"/>
      <c r="BK85" s="28"/>
      <c r="BL85" s="28"/>
      <c r="BM85" s="28"/>
      <c r="BN85" s="28"/>
    </row>
    <row r="86" spans="1:66" s="29" customFormat="1" ht="84" hidden="1" customHeight="1">
      <c r="A86" s="15" t="s">
        <v>179</v>
      </c>
      <c r="B86" s="25" t="s">
        <v>193</v>
      </c>
      <c r="C86" s="50"/>
      <c r="D86" s="50"/>
      <c r="E86" s="50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8"/>
      <c r="AS86" s="28"/>
      <c r="AT86" s="28"/>
      <c r="AU86" s="28"/>
      <c r="AV86" s="28"/>
      <c r="AW86" s="28"/>
      <c r="AX86" s="28"/>
      <c r="AY86" s="28"/>
      <c r="AZ86" s="28"/>
      <c r="BA86" s="28"/>
      <c r="BB86" s="28"/>
      <c r="BC86" s="28"/>
      <c r="BD86" s="28"/>
      <c r="BE86" s="28"/>
      <c r="BF86" s="28"/>
      <c r="BG86" s="28"/>
      <c r="BH86" s="28"/>
      <c r="BI86" s="28"/>
      <c r="BJ86" s="28"/>
      <c r="BK86" s="28"/>
      <c r="BL86" s="28"/>
      <c r="BM86" s="28"/>
      <c r="BN86" s="28"/>
    </row>
    <row r="87" spans="1:66" s="29" customFormat="1" ht="84" hidden="1" customHeight="1">
      <c r="A87" s="15" t="s">
        <v>190</v>
      </c>
      <c r="B87" s="25" t="s">
        <v>194</v>
      </c>
      <c r="C87" s="50"/>
      <c r="D87" s="50"/>
      <c r="E87" s="50"/>
      <c r="F87" s="28"/>
      <c r="G87" s="28"/>
      <c r="H87" s="28"/>
      <c r="I87" s="28"/>
      <c r="J87" s="28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8"/>
      <c r="AJ87" s="28"/>
      <c r="AK87" s="28"/>
      <c r="AL87" s="28"/>
      <c r="AM87" s="28"/>
      <c r="AN87" s="28"/>
      <c r="AO87" s="28"/>
      <c r="AP87" s="28"/>
      <c r="AQ87" s="28"/>
      <c r="AR87" s="28"/>
      <c r="AS87" s="28"/>
      <c r="AT87" s="28"/>
      <c r="AU87" s="28"/>
      <c r="AV87" s="28"/>
      <c r="AW87" s="28"/>
      <c r="AX87" s="28"/>
      <c r="AY87" s="28"/>
      <c r="AZ87" s="28"/>
      <c r="BA87" s="28"/>
      <c r="BB87" s="28"/>
      <c r="BC87" s="28"/>
      <c r="BD87" s="28"/>
      <c r="BE87" s="28"/>
      <c r="BF87" s="28"/>
      <c r="BG87" s="28"/>
      <c r="BH87" s="28"/>
      <c r="BI87" s="28"/>
      <c r="BJ87" s="28"/>
      <c r="BK87" s="28"/>
      <c r="BL87" s="28"/>
      <c r="BM87" s="28"/>
      <c r="BN87" s="28"/>
    </row>
    <row r="88" spans="1:66" s="29" customFormat="1" ht="96" hidden="1" customHeight="1">
      <c r="A88" s="15" t="s">
        <v>234</v>
      </c>
      <c r="B88" s="25" t="s">
        <v>233</v>
      </c>
      <c r="C88" s="50"/>
      <c r="D88" s="50"/>
      <c r="E88" s="50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8"/>
      <c r="AS88" s="28"/>
      <c r="AT88" s="28"/>
      <c r="AU88" s="28"/>
      <c r="AV88" s="28"/>
      <c r="AW88" s="28"/>
      <c r="AX88" s="28"/>
      <c r="AY88" s="28"/>
      <c r="AZ88" s="28"/>
      <c r="BA88" s="28"/>
      <c r="BB88" s="28"/>
      <c r="BC88" s="28"/>
      <c r="BD88" s="28"/>
      <c r="BE88" s="28"/>
      <c r="BF88" s="28"/>
      <c r="BG88" s="28"/>
      <c r="BH88" s="28"/>
      <c r="BI88" s="28"/>
      <c r="BJ88" s="28"/>
      <c r="BK88" s="28"/>
      <c r="BL88" s="28"/>
      <c r="BM88" s="28"/>
      <c r="BN88" s="28"/>
    </row>
    <row r="89" spans="1:66" s="29" customFormat="1" ht="109.2" hidden="1">
      <c r="A89" s="15" t="s">
        <v>235</v>
      </c>
      <c r="B89" s="25" t="s">
        <v>236</v>
      </c>
      <c r="C89" s="50"/>
      <c r="D89" s="50"/>
      <c r="E89" s="50"/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8"/>
      <c r="AJ89" s="28"/>
      <c r="AK89" s="28"/>
      <c r="AL89" s="28"/>
      <c r="AM89" s="28"/>
      <c r="AN89" s="28"/>
      <c r="AO89" s="28"/>
      <c r="AP89" s="28"/>
      <c r="AQ89" s="28"/>
      <c r="AR89" s="28"/>
      <c r="AS89" s="28"/>
      <c r="AT89" s="28"/>
      <c r="AU89" s="28"/>
      <c r="AV89" s="28"/>
      <c r="AW89" s="28"/>
      <c r="AX89" s="28"/>
      <c r="AY89" s="28"/>
      <c r="AZ89" s="28"/>
      <c r="BA89" s="28"/>
      <c r="BB89" s="28"/>
      <c r="BC89" s="28"/>
      <c r="BD89" s="28"/>
      <c r="BE89" s="28"/>
      <c r="BF89" s="28"/>
      <c r="BG89" s="28"/>
      <c r="BH89" s="28"/>
      <c r="BI89" s="28"/>
      <c r="BJ89" s="28"/>
      <c r="BK89" s="28"/>
      <c r="BL89" s="28"/>
      <c r="BM89" s="28"/>
      <c r="BN89" s="28"/>
    </row>
    <row r="90" spans="1:66" s="29" customFormat="1" ht="78" hidden="1">
      <c r="A90" s="15" t="s">
        <v>237</v>
      </c>
      <c r="B90" s="25" t="s">
        <v>238</v>
      </c>
      <c r="C90" s="50"/>
      <c r="D90" s="50"/>
      <c r="E90" s="50"/>
      <c r="F90" s="28"/>
      <c r="G90" s="28"/>
      <c r="H90" s="28"/>
      <c r="I90" s="28"/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8"/>
      <c r="AJ90" s="28"/>
      <c r="AK90" s="28"/>
      <c r="AL90" s="28"/>
      <c r="AM90" s="28"/>
      <c r="AN90" s="28"/>
      <c r="AO90" s="28"/>
      <c r="AP90" s="28"/>
      <c r="AQ90" s="28"/>
      <c r="AR90" s="28"/>
      <c r="AS90" s="28"/>
      <c r="AT90" s="28"/>
      <c r="AU90" s="28"/>
      <c r="AV90" s="28"/>
      <c r="AW90" s="28"/>
      <c r="AX90" s="28"/>
      <c r="AY90" s="28"/>
      <c r="AZ90" s="28"/>
      <c r="BA90" s="28"/>
      <c r="BB90" s="28"/>
      <c r="BC90" s="28"/>
      <c r="BD90" s="28"/>
      <c r="BE90" s="28"/>
      <c r="BF90" s="28"/>
      <c r="BG90" s="28"/>
      <c r="BH90" s="28"/>
      <c r="BI90" s="28"/>
      <c r="BJ90" s="28"/>
      <c r="BK90" s="28"/>
      <c r="BL90" s="28"/>
      <c r="BM90" s="28"/>
      <c r="BN90" s="28"/>
    </row>
    <row r="91" spans="1:66" s="29" customFormat="1" ht="78">
      <c r="A91" s="15" t="s">
        <v>159</v>
      </c>
      <c r="B91" s="25" t="s">
        <v>195</v>
      </c>
      <c r="C91" s="50">
        <v>15</v>
      </c>
      <c r="D91" s="50">
        <v>15</v>
      </c>
      <c r="E91" s="50">
        <v>15</v>
      </c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8"/>
      <c r="AS91" s="28"/>
      <c r="AT91" s="28"/>
      <c r="AU91" s="28"/>
      <c r="AV91" s="28"/>
      <c r="AW91" s="28"/>
      <c r="AX91" s="28"/>
      <c r="AY91" s="28"/>
      <c r="AZ91" s="28"/>
      <c r="BA91" s="28"/>
      <c r="BB91" s="28"/>
      <c r="BC91" s="28"/>
      <c r="BD91" s="28"/>
      <c r="BE91" s="28"/>
      <c r="BF91" s="28"/>
      <c r="BG91" s="28"/>
      <c r="BH91" s="28"/>
      <c r="BI91" s="28"/>
      <c r="BJ91" s="28"/>
      <c r="BK91" s="28"/>
      <c r="BL91" s="28"/>
      <c r="BM91" s="28"/>
      <c r="BN91" s="28"/>
    </row>
    <row r="92" spans="1:66" s="29" customFormat="1" hidden="1">
      <c r="A92" s="15"/>
      <c r="B92" s="25"/>
      <c r="C92" s="50"/>
      <c r="D92" s="50"/>
      <c r="E92" s="50"/>
      <c r="F92" s="28"/>
      <c r="G92" s="28"/>
      <c r="H92" s="28"/>
      <c r="I92" s="28"/>
      <c r="J92" s="28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  <c r="AF92" s="28"/>
      <c r="AG92" s="28"/>
      <c r="AH92" s="28"/>
      <c r="AI92" s="28"/>
      <c r="AJ92" s="28"/>
      <c r="AK92" s="28"/>
      <c r="AL92" s="28"/>
      <c r="AM92" s="28"/>
      <c r="AN92" s="28"/>
      <c r="AO92" s="28"/>
      <c r="AP92" s="28"/>
      <c r="AQ92" s="28"/>
      <c r="AR92" s="28"/>
      <c r="AS92" s="28"/>
      <c r="AT92" s="28"/>
      <c r="AU92" s="28"/>
      <c r="AV92" s="28"/>
      <c r="AW92" s="28"/>
      <c r="AX92" s="28"/>
      <c r="AY92" s="28"/>
      <c r="AZ92" s="28"/>
      <c r="BA92" s="28"/>
      <c r="BB92" s="28"/>
      <c r="BC92" s="28"/>
      <c r="BD92" s="28"/>
      <c r="BE92" s="28"/>
      <c r="BF92" s="28"/>
      <c r="BG92" s="28"/>
      <c r="BH92" s="28"/>
      <c r="BI92" s="28"/>
      <c r="BJ92" s="28"/>
      <c r="BK92" s="28"/>
      <c r="BL92" s="28"/>
      <c r="BM92" s="28"/>
      <c r="BN92" s="28"/>
    </row>
    <row r="93" spans="1:66" s="29" customFormat="1" ht="45.75" hidden="1" customHeight="1">
      <c r="A93" s="15"/>
      <c r="B93" s="25"/>
      <c r="C93" s="50"/>
      <c r="D93" s="50"/>
      <c r="E93" s="50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8"/>
      <c r="AS93" s="28"/>
      <c r="AT93" s="28"/>
      <c r="AU93" s="28"/>
      <c r="AV93" s="28"/>
      <c r="AW93" s="28"/>
      <c r="AX93" s="28"/>
      <c r="AY93" s="28"/>
      <c r="AZ93" s="28"/>
      <c r="BA93" s="28"/>
      <c r="BB93" s="28"/>
      <c r="BC93" s="28"/>
      <c r="BD93" s="28"/>
      <c r="BE93" s="28"/>
      <c r="BF93" s="28"/>
      <c r="BG93" s="28"/>
      <c r="BH93" s="28"/>
      <c r="BI93" s="28"/>
      <c r="BJ93" s="28"/>
      <c r="BK93" s="28"/>
      <c r="BL93" s="28"/>
      <c r="BM93" s="28"/>
      <c r="BN93" s="28"/>
    </row>
    <row r="94" spans="1:66" s="29" customFormat="1" ht="33" hidden="1" customHeight="1">
      <c r="A94" s="15"/>
      <c r="B94" s="25"/>
      <c r="C94" s="50"/>
      <c r="D94" s="50"/>
      <c r="E94" s="50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  <c r="AF94" s="28"/>
      <c r="AG94" s="28"/>
      <c r="AH94" s="28"/>
      <c r="AI94" s="28"/>
      <c r="AJ94" s="28"/>
      <c r="AK94" s="28"/>
      <c r="AL94" s="28"/>
      <c r="AM94" s="28"/>
      <c r="AN94" s="28"/>
      <c r="AO94" s="28"/>
      <c r="AP94" s="28"/>
      <c r="AQ94" s="28"/>
      <c r="AR94" s="28"/>
      <c r="AS94" s="28"/>
      <c r="AT94" s="28"/>
      <c r="AU94" s="28"/>
      <c r="AV94" s="28"/>
      <c r="AW94" s="28"/>
      <c r="AX94" s="28"/>
      <c r="AY94" s="28"/>
      <c r="AZ94" s="28"/>
      <c r="BA94" s="28"/>
      <c r="BB94" s="28"/>
      <c r="BC94" s="28"/>
      <c r="BD94" s="28"/>
      <c r="BE94" s="28"/>
      <c r="BF94" s="28"/>
      <c r="BG94" s="28"/>
      <c r="BH94" s="28"/>
      <c r="BI94" s="28"/>
      <c r="BJ94" s="28"/>
      <c r="BK94" s="28"/>
      <c r="BL94" s="28"/>
      <c r="BM94" s="28"/>
      <c r="BN94" s="28"/>
    </row>
    <row r="95" spans="1:66" s="29" customFormat="1" ht="45.75" customHeight="1">
      <c r="A95" s="15" t="s">
        <v>239</v>
      </c>
      <c r="B95" s="25" t="s">
        <v>196</v>
      </c>
      <c r="C95" s="50">
        <v>50</v>
      </c>
      <c r="D95" s="50">
        <v>50</v>
      </c>
      <c r="E95" s="50">
        <v>50</v>
      </c>
      <c r="F95" s="28"/>
      <c r="G95" s="28"/>
      <c r="H95" s="28"/>
      <c r="I95" s="28"/>
      <c r="J95" s="28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  <c r="AF95" s="28"/>
      <c r="AG95" s="28"/>
      <c r="AH95" s="28"/>
      <c r="AI95" s="28"/>
      <c r="AJ95" s="28"/>
      <c r="AK95" s="28"/>
      <c r="AL95" s="28"/>
      <c r="AM95" s="28"/>
      <c r="AN95" s="28"/>
      <c r="AO95" s="28"/>
      <c r="AP95" s="28"/>
      <c r="AQ95" s="28"/>
      <c r="AR95" s="28"/>
      <c r="AS95" s="28"/>
      <c r="AT95" s="28"/>
      <c r="AU95" s="28"/>
      <c r="AV95" s="28"/>
      <c r="AW95" s="28"/>
      <c r="AX95" s="28"/>
      <c r="AY95" s="28"/>
      <c r="AZ95" s="28"/>
      <c r="BA95" s="28"/>
      <c r="BB95" s="28"/>
      <c r="BC95" s="28"/>
      <c r="BD95" s="28"/>
      <c r="BE95" s="28"/>
      <c r="BF95" s="28"/>
      <c r="BG95" s="28"/>
      <c r="BH95" s="28"/>
      <c r="BI95" s="28"/>
      <c r="BJ95" s="28"/>
      <c r="BK95" s="28"/>
      <c r="BL95" s="28"/>
      <c r="BM95" s="28"/>
      <c r="BN95" s="28"/>
    </row>
    <row r="96" spans="1:66" s="29" customFormat="1" ht="78">
      <c r="A96" s="15" t="s">
        <v>162</v>
      </c>
      <c r="B96" s="25" t="s">
        <v>161</v>
      </c>
      <c r="C96" s="50">
        <v>150</v>
      </c>
      <c r="D96" s="50">
        <v>150</v>
      </c>
      <c r="E96" s="50">
        <v>150</v>
      </c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28"/>
      <c r="AH96" s="28"/>
      <c r="AI96" s="28"/>
      <c r="AJ96" s="28"/>
      <c r="AK96" s="28"/>
      <c r="AL96" s="28"/>
      <c r="AM96" s="28"/>
      <c r="AN96" s="28"/>
      <c r="AO96" s="28"/>
      <c r="AP96" s="28"/>
      <c r="AQ96" s="28"/>
      <c r="AR96" s="28"/>
      <c r="AS96" s="28"/>
      <c r="AT96" s="28"/>
      <c r="AU96" s="28"/>
      <c r="AV96" s="28"/>
      <c r="AW96" s="28"/>
      <c r="AX96" s="28"/>
      <c r="AY96" s="28"/>
      <c r="AZ96" s="28"/>
      <c r="BA96" s="28"/>
      <c r="BB96" s="28"/>
      <c r="BC96" s="28"/>
      <c r="BD96" s="28"/>
      <c r="BE96" s="28"/>
      <c r="BF96" s="28"/>
      <c r="BG96" s="28"/>
      <c r="BH96" s="28"/>
      <c r="BI96" s="28"/>
      <c r="BJ96" s="28"/>
      <c r="BK96" s="28"/>
      <c r="BL96" s="28"/>
      <c r="BM96" s="28"/>
      <c r="BN96" s="28"/>
    </row>
    <row r="97" spans="1:66" s="29" customFormat="1" ht="62.4" hidden="1">
      <c r="A97" s="15" t="s">
        <v>199</v>
      </c>
      <c r="B97" s="25" t="s">
        <v>200</v>
      </c>
      <c r="C97" s="50"/>
      <c r="D97" s="50"/>
      <c r="E97" s="50"/>
      <c r="F97" s="28"/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  <c r="AF97" s="28"/>
      <c r="AG97" s="28"/>
      <c r="AH97" s="28"/>
      <c r="AI97" s="28"/>
      <c r="AJ97" s="28"/>
      <c r="AK97" s="28"/>
      <c r="AL97" s="28"/>
      <c r="AM97" s="28"/>
      <c r="AN97" s="28"/>
      <c r="AO97" s="28"/>
      <c r="AP97" s="28"/>
      <c r="AQ97" s="28"/>
      <c r="AR97" s="28"/>
      <c r="AS97" s="28"/>
      <c r="AT97" s="28"/>
      <c r="AU97" s="28"/>
      <c r="AV97" s="28"/>
      <c r="AW97" s="28"/>
      <c r="AX97" s="28"/>
      <c r="AY97" s="28"/>
      <c r="AZ97" s="28"/>
      <c r="BA97" s="28"/>
      <c r="BB97" s="28"/>
      <c r="BC97" s="28"/>
      <c r="BD97" s="28"/>
      <c r="BE97" s="28"/>
      <c r="BF97" s="28"/>
      <c r="BG97" s="28"/>
      <c r="BH97" s="28"/>
      <c r="BI97" s="28"/>
      <c r="BJ97" s="28"/>
      <c r="BK97" s="28"/>
      <c r="BL97" s="28"/>
      <c r="BM97" s="28"/>
      <c r="BN97" s="28"/>
    </row>
    <row r="98" spans="1:66" s="29" customFormat="1" ht="62.4">
      <c r="A98" s="15" t="s">
        <v>175</v>
      </c>
      <c r="B98" s="25" t="s">
        <v>197</v>
      </c>
      <c r="C98" s="50">
        <v>134</v>
      </c>
      <c r="D98" s="50">
        <v>134</v>
      </c>
      <c r="E98" s="50">
        <v>134</v>
      </c>
      <c r="F98" s="28"/>
      <c r="G98" s="28"/>
      <c r="H98" s="28"/>
      <c r="I98" s="28"/>
      <c r="J98" s="28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F98" s="28"/>
      <c r="AG98" s="28"/>
      <c r="AH98" s="28"/>
      <c r="AI98" s="28"/>
      <c r="AJ98" s="28"/>
      <c r="AK98" s="28"/>
      <c r="AL98" s="28"/>
      <c r="AM98" s="28"/>
      <c r="AN98" s="28"/>
      <c r="AO98" s="28"/>
      <c r="AP98" s="28"/>
      <c r="AQ98" s="28"/>
      <c r="AR98" s="28"/>
      <c r="AS98" s="28"/>
      <c r="AT98" s="28"/>
      <c r="AU98" s="28"/>
      <c r="AV98" s="28"/>
      <c r="AW98" s="28"/>
      <c r="AX98" s="28"/>
      <c r="AY98" s="28"/>
      <c r="AZ98" s="28"/>
      <c r="BA98" s="28"/>
      <c r="BB98" s="28"/>
      <c r="BC98" s="28"/>
      <c r="BD98" s="28"/>
      <c r="BE98" s="28"/>
      <c r="BF98" s="28"/>
      <c r="BG98" s="28"/>
      <c r="BH98" s="28"/>
      <c r="BI98" s="28"/>
      <c r="BJ98" s="28"/>
      <c r="BK98" s="28"/>
      <c r="BL98" s="28"/>
      <c r="BM98" s="28"/>
      <c r="BN98" s="28"/>
    </row>
    <row r="99" spans="1:66" s="29" customFormat="1" ht="96.75" customHeight="1">
      <c r="A99" s="15" t="s">
        <v>160</v>
      </c>
      <c r="B99" s="25" t="s">
        <v>198</v>
      </c>
      <c r="C99" s="50">
        <v>3648</v>
      </c>
      <c r="D99" s="50">
        <v>3648</v>
      </c>
      <c r="E99" s="50">
        <v>3648</v>
      </c>
      <c r="F99" s="28"/>
      <c r="G99" s="28"/>
      <c r="H99" s="28"/>
      <c r="I99" s="28"/>
      <c r="J99" s="28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  <c r="AF99" s="28"/>
      <c r="AG99" s="28"/>
      <c r="AH99" s="28"/>
      <c r="AI99" s="28"/>
      <c r="AJ99" s="28"/>
      <c r="AK99" s="28"/>
      <c r="AL99" s="28"/>
      <c r="AM99" s="28"/>
      <c r="AN99" s="28"/>
      <c r="AO99" s="28"/>
      <c r="AP99" s="28"/>
      <c r="AQ99" s="28"/>
      <c r="AR99" s="28"/>
      <c r="AS99" s="28"/>
      <c r="AT99" s="28"/>
      <c r="AU99" s="28"/>
      <c r="AV99" s="28"/>
      <c r="AW99" s="28"/>
      <c r="AX99" s="28"/>
      <c r="AY99" s="28"/>
      <c r="AZ99" s="28"/>
      <c r="BA99" s="28"/>
      <c r="BB99" s="28"/>
      <c r="BC99" s="28"/>
      <c r="BD99" s="28"/>
      <c r="BE99" s="28"/>
      <c r="BF99" s="28"/>
      <c r="BG99" s="28"/>
      <c r="BH99" s="28"/>
      <c r="BI99" s="28"/>
      <c r="BJ99" s="28"/>
      <c r="BK99" s="28"/>
      <c r="BL99" s="28"/>
      <c r="BM99" s="28"/>
      <c r="BN99" s="28"/>
    </row>
    <row r="100" spans="1:66" s="29" customFormat="1" hidden="1">
      <c r="A100" s="15"/>
      <c r="B100" s="25"/>
      <c r="C100" s="50"/>
      <c r="D100" s="50"/>
      <c r="E100" s="50"/>
      <c r="F100" s="28"/>
      <c r="G100" s="28"/>
      <c r="H100" s="28"/>
      <c r="I100" s="28"/>
      <c r="J100" s="28"/>
      <c r="K100" s="28"/>
      <c r="L100" s="28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  <c r="AF100" s="28"/>
      <c r="AG100" s="28"/>
      <c r="AH100" s="28"/>
      <c r="AI100" s="28"/>
      <c r="AJ100" s="28"/>
      <c r="AK100" s="28"/>
      <c r="AL100" s="28"/>
      <c r="AM100" s="28"/>
      <c r="AN100" s="28"/>
      <c r="AO100" s="28"/>
      <c r="AP100" s="28"/>
      <c r="AQ100" s="28"/>
      <c r="AR100" s="28"/>
      <c r="AS100" s="28"/>
      <c r="AT100" s="28"/>
      <c r="AU100" s="28"/>
      <c r="AV100" s="28"/>
      <c r="AW100" s="28"/>
      <c r="AX100" s="28"/>
      <c r="AY100" s="28"/>
      <c r="AZ100" s="28"/>
      <c r="BA100" s="28"/>
      <c r="BB100" s="28"/>
      <c r="BC100" s="28"/>
      <c r="BD100" s="28"/>
      <c r="BE100" s="28"/>
      <c r="BF100" s="28"/>
      <c r="BG100" s="28"/>
      <c r="BH100" s="28"/>
      <c r="BI100" s="28"/>
      <c r="BJ100" s="28"/>
      <c r="BK100" s="28"/>
      <c r="BL100" s="28"/>
      <c r="BM100" s="28"/>
      <c r="BN100" s="28"/>
    </row>
    <row r="101" spans="1:66" s="29" customFormat="1" hidden="1">
      <c r="A101" s="15"/>
      <c r="B101" s="25"/>
      <c r="C101" s="50"/>
      <c r="D101" s="50"/>
      <c r="E101" s="50"/>
      <c r="F101" s="28"/>
      <c r="G101" s="28"/>
      <c r="H101" s="28"/>
      <c r="I101" s="28"/>
      <c r="J101" s="28"/>
      <c r="K101" s="28"/>
      <c r="L101" s="28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  <c r="AF101" s="28"/>
      <c r="AG101" s="28"/>
      <c r="AH101" s="28"/>
      <c r="AI101" s="28"/>
      <c r="AJ101" s="28"/>
      <c r="AK101" s="28"/>
      <c r="AL101" s="28"/>
      <c r="AM101" s="28"/>
      <c r="AN101" s="28"/>
      <c r="AO101" s="28"/>
      <c r="AP101" s="28"/>
      <c r="AQ101" s="28"/>
      <c r="AR101" s="28"/>
      <c r="AS101" s="28"/>
      <c r="AT101" s="28"/>
      <c r="AU101" s="28"/>
      <c r="AV101" s="28"/>
      <c r="AW101" s="28"/>
      <c r="AX101" s="28"/>
      <c r="AY101" s="28"/>
      <c r="AZ101" s="28"/>
      <c r="BA101" s="28"/>
      <c r="BB101" s="28"/>
      <c r="BC101" s="28"/>
      <c r="BD101" s="28"/>
      <c r="BE101" s="28"/>
      <c r="BF101" s="28"/>
      <c r="BG101" s="28"/>
      <c r="BH101" s="28"/>
      <c r="BI101" s="28"/>
      <c r="BJ101" s="28"/>
      <c r="BK101" s="28"/>
      <c r="BL101" s="28"/>
      <c r="BM101" s="28"/>
      <c r="BN101" s="28"/>
    </row>
    <row r="102" spans="1:66" s="29" customFormat="1" hidden="1">
      <c r="A102" s="15"/>
      <c r="B102" s="25"/>
      <c r="C102" s="50"/>
      <c r="D102" s="50"/>
      <c r="E102" s="50"/>
      <c r="F102" s="28"/>
      <c r="G102" s="28"/>
      <c r="H102" s="28"/>
      <c r="I102" s="28"/>
      <c r="J102" s="28"/>
      <c r="K102" s="28"/>
      <c r="L102" s="28"/>
      <c r="M102" s="28"/>
      <c r="N102" s="28"/>
      <c r="O102" s="28"/>
      <c r="P102" s="28"/>
      <c r="Q102" s="28"/>
      <c r="R102" s="28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  <c r="AF102" s="28"/>
      <c r="AG102" s="28"/>
      <c r="AH102" s="28"/>
      <c r="AI102" s="28"/>
      <c r="AJ102" s="28"/>
      <c r="AK102" s="28"/>
      <c r="AL102" s="28"/>
      <c r="AM102" s="28"/>
      <c r="AN102" s="28"/>
      <c r="AO102" s="28"/>
      <c r="AP102" s="28"/>
      <c r="AQ102" s="28"/>
      <c r="AR102" s="28"/>
      <c r="AS102" s="28"/>
      <c r="AT102" s="28"/>
      <c r="AU102" s="28"/>
      <c r="AV102" s="28"/>
      <c r="AW102" s="28"/>
      <c r="AX102" s="28"/>
      <c r="AY102" s="28"/>
      <c r="AZ102" s="28"/>
      <c r="BA102" s="28"/>
      <c r="BB102" s="28"/>
      <c r="BC102" s="28"/>
      <c r="BD102" s="28"/>
      <c r="BE102" s="28"/>
      <c r="BF102" s="28"/>
      <c r="BG102" s="28"/>
      <c r="BH102" s="28"/>
      <c r="BI102" s="28"/>
      <c r="BJ102" s="28"/>
      <c r="BK102" s="28"/>
      <c r="BL102" s="28"/>
      <c r="BM102" s="28"/>
      <c r="BN102" s="28"/>
    </row>
    <row r="103" spans="1:66" s="29" customFormat="1" ht="29.25" hidden="1" customHeight="1">
      <c r="A103" s="15"/>
      <c r="B103" s="25"/>
      <c r="C103" s="50"/>
      <c r="D103" s="50"/>
      <c r="E103" s="50"/>
      <c r="F103" s="28"/>
      <c r="G103" s="28"/>
      <c r="H103" s="28"/>
      <c r="I103" s="28"/>
      <c r="J103" s="28"/>
      <c r="K103" s="28"/>
      <c r="L103" s="28"/>
      <c r="M103" s="28"/>
      <c r="N103" s="28"/>
      <c r="O103" s="28"/>
      <c r="P103" s="28"/>
      <c r="Q103" s="28"/>
      <c r="R103" s="2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  <c r="AF103" s="28"/>
      <c r="AG103" s="28"/>
      <c r="AH103" s="28"/>
      <c r="AI103" s="28"/>
      <c r="AJ103" s="28"/>
      <c r="AK103" s="28"/>
      <c r="AL103" s="28"/>
      <c r="AM103" s="28"/>
      <c r="AN103" s="28"/>
      <c r="AO103" s="28"/>
      <c r="AP103" s="28"/>
      <c r="AQ103" s="28"/>
      <c r="AR103" s="28"/>
      <c r="AS103" s="28"/>
      <c r="AT103" s="28"/>
      <c r="AU103" s="28"/>
      <c r="AV103" s="28"/>
      <c r="AW103" s="28"/>
      <c r="AX103" s="28"/>
      <c r="AY103" s="28"/>
      <c r="AZ103" s="28"/>
      <c r="BA103" s="28"/>
      <c r="BB103" s="28"/>
      <c r="BC103" s="28"/>
      <c r="BD103" s="28"/>
      <c r="BE103" s="28"/>
      <c r="BF103" s="28"/>
      <c r="BG103" s="28"/>
      <c r="BH103" s="28"/>
      <c r="BI103" s="28"/>
      <c r="BJ103" s="28"/>
      <c r="BK103" s="28"/>
      <c r="BL103" s="28"/>
      <c r="BM103" s="28"/>
      <c r="BN103" s="28"/>
    </row>
    <row r="104" spans="1:66" s="18" customFormat="1" ht="18.75" hidden="1" customHeight="1">
      <c r="A104" s="16" t="s">
        <v>48</v>
      </c>
      <c r="B104" s="23" t="s">
        <v>49</v>
      </c>
      <c r="C104" s="48">
        <f>C105</f>
        <v>0</v>
      </c>
      <c r="D104" s="48"/>
      <c r="E104" s="48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  <c r="AC104" s="17"/>
      <c r="AD104" s="17"/>
      <c r="AE104" s="17"/>
      <c r="AF104" s="17"/>
      <c r="AG104" s="17"/>
      <c r="AH104" s="17"/>
      <c r="AI104" s="17"/>
      <c r="AJ104" s="17"/>
      <c r="AK104" s="17"/>
      <c r="AL104" s="17"/>
      <c r="AM104" s="17"/>
      <c r="AN104" s="17"/>
      <c r="AO104" s="17"/>
      <c r="AP104" s="17"/>
      <c r="AQ104" s="17"/>
      <c r="AR104" s="17"/>
      <c r="AS104" s="17"/>
      <c r="AT104" s="17"/>
      <c r="AU104" s="17"/>
      <c r="AV104" s="17"/>
      <c r="AW104" s="17"/>
      <c r="AX104" s="17"/>
      <c r="AY104" s="17"/>
      <c r="AZ104" s="17"/>
      <c r="BA104" s="17"/>
      <c r="BB104" s="17"/>
      <c r="BC104" s="17"/>
      <c r="BD104" s="17"/>
      <c r="BE104" s="17"/>
      <c r="BF104" s="17"/>
      <c r="BG104" s="17"/>
      <c r="BH104" s="17"/>
      <c r="BI104" s="17"/>
      <c r="BJ104" s="17"/>
      <c r="BK104" s="17"/>
      <c r="BL104" s="17"/>
      <c r="BM104" s="17"/>
      <c r="BN104" s="17"/>
    </row>
    <row r="105" spans="1:66" s="18" customFormat="1" ht="23.25" hidden="1" customHeight="1">
      <c r="A105" s="31" t="s">
        <v>34</v>
      </c>
      <c r="B105" s="32" t="s">
        <v>32</v>
      </c>
      <c r="C105" s="49">
        <f>C106</f>
        <v>0</v>
      </c>
      <c r="D105" s="49"/>
      <c r="E105" s="49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  <c r="AC105" s="17"/>
      <c r="AD105" s="17"/>
      <c r="AE105" s="17"/>
      <c r="AF105" s="17"/>
      <c r="AG105" s="17"/>
      <c r="AH105" s="17"/>
      <c r="AI105" s="17"/>
      <c r="AJ105" s="17"/>
      <c r="AK105" s="17"/>
      <c r="AL105" s="17"/>
      <c r="AM105" s="17"/>
      <c r="AN105" s="17"/>
      <c r="AO105" s="17"/>
      <c r="AP105" s="17"/>
      <c r="AQ105" s="17"/>
      <c r="AR105" s="17"/>
      <c r="AS105" s="17"/>
      <c r="AT105" s="17"/>
      <c r="AU105" s="17"/>
      <c r="AV105" s="17"/>
      <c r="AW105" s="17"/>
      <c r="AX105" s="17"/>
      <c r="AY105" s="17"/>
      <c r="AZ105" s="17"/>
      <c r="BA105" s="17"/>
      <c r="BB105" s="17"/>
      <c r="BC105" s="17"/>
      <c r="BD105" s="17"/>
      <c r="BE105" s="17"/>
      <c r="BF105" s="17"/>
      <c r="BG105" s="17"/>
      <c r="BH105" s="17"/>
      <c r="BI105" s="17"/>
      <c r="BJ105" s="17"/>
      <c r="BK105" s="17"/>
      <c r="BL105" s="17"/>
      <c r="BM105" s="17"/>
      <c r="BN105" s="17"/>
    </row>
    <row r="106" spans="1:66" s="29" customFormat="1" ht="24" hidden="1" customHeight="1">
      <c r="A106" s="15" t="s">
        <v>29</v>
      </c>
      <c r="B106" s="25" t="s">
        <v>12</v>
      </c>
      <c r="C106" s="50"/>
      <c r="D106" s="50"/>
      <c r="E106" s="50"/>
      <c r="F106" s="28"/>
      <c r="G106" s="28"/>
      <c r="H106" s="28"/>
      <c r="I106" s="28"/>
      <c r="J106" s="28"/>
      <c r="K106" s="28"/>
      <c r="L106" s="28"/>
      <c r="M106" s="28"/>
      <c r="N106" s="28"/>
      <c r="O106" s="28"/>
      <c r="P106" s="28"/>
      <c r="Q106" s="28"/>
      <c r="R106" s="2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  <c r="AF106" s="28"/>
      <c r="AG106" s="28"/>
      <c r="AH106" s="28"/>
      <c r="AI106" s="28"/>
      <c r="AJ106" s="28"/>
      <c r="AK106" s="28"/>
      <c r="AL106" s="28"/>
      <c r="AM106" s="28"/>
      <c r="AN106" s="28"/>
      <c r="AO106" s="28"/>
      <c r="AP106" s="28"/>
      <c r="AQ106" s="28"/>
      <c r="AR106" s="28"/>
      <c r="AS106" s="28"/>
      <c r="AT106" s="28"/>
      <c r="AU106" s="28"/>
      <c r="AV106" s="28"/>
      <c r="AW106" s="28"/>
      <c r="AX106" s="28"/>
      <c r="AY106" s="28"/>
      <c r="AZ106" s="28"/>
      <c r="BA106" s="28"/>
      <c r="BB106" s="28"/>
      <c r="BC106" s="28"/>
      <c r="BD106" s="28"/>
      <c r="BE106" s="28"/>
      <c r="BF106" s="28"/>
      <c r="BG106" s="28"/>
      <c r="BH106" s="28"/>
      <c r="BI106" s="28"/>
      <c r="BJ106" s="28"/>
      <c r="BK106" s="28"/>
      <c r="BL106" s="28"/>
      <c r="BM106" s="28"/>
      <c r="BN106" s="28"/>
    </row>
    <row r="107" spans="1:66" s="5" customFormat="1" ht="24.75" customHeight="1">
      <c r="A107" s="58" t="s">
        <v>11</v>
      </c>
      <c r="B107" s="59"/>
      <c r="C107" s="48">
        <f>C10</f>
        <v>708251</v>
      </c>
      <c r="D107" s="48">
        <f>D10</f>
        <v>723830</v>
      </c>
      <c r="E107" s="48">
        <f>E10</f>
        <v>764413</v>
      </c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  <c r="BD107" s="3"/>
      <c r="BE107" s="3"/>
      <c r="BF107" s="3"/>
      <c r="BG107" s="3"/>
      <c r="BH107" s="3"/>
      <c r="BI107" s="3"/>
      <c r="BJ107" s="3"/>
      <c r="BK107" s="3"/>
      <c r="BL107" s="3"/>
      <c r="BM107" s="3"/>
      <c r="BN107" s="3"/>
    </row>
    <row r="108" spans="1:66" s="5" customFormat="1" ht="20.25" customHeight="1">
      <c r="A108" s="14" t="s">
        <v>30</v>
      </c>
      <c r="B108" s="24" t="s">
        <v>8</v>
      </c>
      <c r="C108" s="48">
        <f>C109+C147+C149</f>
        <v>2235328.9</v>
      </c>
      <c r="D108" s="48">
        <f>D109+D147+D149</f>
        <v>1457364.4000000001</v>
      </c>
      <c r="E108" s="48">
        <f>E109+E147+E149</f>
        <v>1423351.7</v>
      </c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  <c r="BL108" s="3"/>
      <c r="BM108" s="3"/>
      <c r="BN108" s="3"/>
    </row>
    <row r="109" spans="1:66" s="5" customFormat="1" ht="31.2">
      <c r="A109" s="10" t="s">
        <v>31</v>
      </c>
      <c r="B109" s="21" t="s">
        <v>33</v>
      </c>
      <c r="C109" s="49">
        <f>C110+C114+C134+C143</f>
        <v>2235328.9</v>
      </c>
      <c r="D109" s="49">
        <f>D114+D134+D143+D110+D147+D149</f>
        <v>1457364.4000000001</v>
      </c>
      <c r="E109" s="49">
        <f>E114+E134+E143+E110+E147+E149</f>
        <v>1423351.7</v>
      </c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  <c r="BD109" s="3"/>
      <c r="BE109" s="3"/>
      <c r="BF109" s="3"/>
      <c r="BG109" s="3"/>
      <c r="BH109" s="3"/>
      <c r="BI109" s="3"/>
      <c r="BJ109" s="3"/>
      <c r="BK109" s="3"/>
      <c r="BL109" s="3"/>
      <c r="BM109" s="3"/>
      <c r="BN109" s="3"/>
    </row>
    <row r="110" spans="1:66" s="5" customFormat="1">
      <c r="A110" s="10" t="s">
        <v>135</v>
      </c>
      <c r="B110" s="21" t="s">
        <v>121</v>
      </c>
      <c r="C110" s="49">
        <f>C111+C113+C112</f>
        <v>268455.5</v>
      </c>
      <c r="D110" s="49">
        <f t="shared" ref="D110:E110" si="11">D111+D113+D112</f>
        <v>269656.7</v>
      </c>
      <c r="E110" s="49">
        <f t="shared" si="11"/>
        <v>269656.7</v>
      </c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  <c r="BD110" s="3"/>
      <c r="BE110" s="3"/>
      <c r="BF110" s="3"/>
      <c r="BG110" s="3"/>
      <c r="BH110" s="3"/>
      <c r="BI110" s="3"/>
      <c r="BJ110" s="3"/>
      <c r="BK110" s="3"/>
      <c r="BL110" s="3"/>
      <c r="BM110" s="3"/>
      <c r="BN110" s="3"/>
    </row>
    <row r="111" spans="1:66" s="13" customFormat="1" ht="46.8" hidden="1">
      <c r="A111" s="11" t="s">
        <v>136</v>
      </c>
      <c r="B111" s="22" t="s">
        <v>206</v>
      </c>
      <c r="C111" s="50"/>
      <c r="D111" s="50"/>
      <c r="E111" s="50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  <c r="BA111" s="12"/>
      <c r="BB111" s="12"/>
      <c r="BC111" s="12"/>
      <c r="BD111" s="12"/>
      <c r="BE111" s="12"/>
      <c r="BF111" s="12"/>
      <c r="BG111" s="12"/>
      <c r="BH111" s="12"/>
      <c r="BI111" s="12"/>
      <c r="BJ111" s="12"/>
      <c r="BK111" s="12"/>
      <c r="BL111" s="12"/>
      <c r="BM111" s="12"/>
      <c r="BN111" s="12"/>
    </row>
    <row r="112" spans="1:66" s="13" customFormat="1" ht="31.2" hidden="1">
      <c r="A112" s="11" t="s">
        <v>222</v>
      </c>
      <c r="B112" s="22" t="s">
        <v>221</v>
      </c>
      <c r="C112" s="50"/>
      <c r="D112" s="50"/>
      <c r="E112" s="50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  <c r="AZ112" s="12"/>
      <c r="BA112" s="12"/>
      <c r="BB112" s="12"/>
      <c r="BC112" s="12"/>
      <c r="BD112" s="12"/>
      <c r="BE112" s="12"/>
      <c r="BF112" s="12"/>
      <c r="BG112" s="12"/>
      <c r="BH112" s="12"/>
      <c r="BI112" s="12"/>
      <c r="BJ112" s="12"/>
      <c r="BK112" s="12"/>
      <c r="BL112" s="12"/>
      <c r="BM112" s="12"/>
      <c r="BN112" s="12"/>
    </row>
    <row r="113" spans="1:66" s="13" customFormat="1" ht="46.8">
      <c r="A113" s="11" t="s">
        <v>166</v>
      </c>
      <c r="B113" s="22" t="s">
        <v>167</v>
      </c>
      <c r="C113" s="50">
        <v>268455.5</v>
      </c>
      <c r="D113" s="50">
        <v>269656.7</v>
      </c>
      <c r="E113" s="50">
        <v>269656.7</v>
      </c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2"/>
      <c r="AY113" s="12"/>
      <c r="AZ113" s="12"/>
      <c r="BA113" s="12"/>
      <c r="BB113" s="12"/>
      <c r="BC113" s="12"/>
      <c r="BD113" s="12"/>
      <c r="BE113" s="12"/>
      <c r="BF113" s="12"/>
      <c r="BG113" s="12"/>
      <c r="BH113" s="12"/>
      <c r="BI113" s="12"/>
      <c r="BJ113" s="12"/>
      <c r="BK113" s="12"/>
      <c r="BL113" s="12"/>
      <c r="BM113" s="12"/>
      <c r="BN113" s="12"/>
    </row>
    <row r="114" spans="1:66" s="5" customFormat="1" ht="31.2">
      <c r="A114" s="10" t="s">
        <v>207</v>
      </c>
      <c r="B114" s="21" t="s">
        <v>242</v>
      </c>
      <c r="C114" s="51">
        <f>SUM(C115:C133)</f>
        <v>1283331</v>
      </c>
      <c r="D114" s="51">
        <f>SUM(D115:D133)</f>
        <v>543737.5</v>
      </c>
      <c r="E114" s="51">
        <f>SUM(E115:E133)</f>
        <v>508457</v>
      </c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  <c r="BD114" s="3"/>
      <c r="BE114" s="3"/>
      <c r="BF114" s="3"/>
      <c r="BG114" s="3"/>
      <c r="BH114" s="3"/>
      <c r="BI114" s="3"/>
      <c r="BJ114" s="3"/>
      <c r="BK114" s="3"/>
      <c r="BL114" s="3"/>
      <c r="BM114" s="3"/>
      <c r="BN114" s="3"/>
    </row>
    <row r="115" spans="1:66" s="5" customFormat="1" ht="109.2" hidden="1">
      <c r="A115" s="11" t="s">
        <v>155</v>
      </c>
      <c r="B115" s="37" t="s">
        <v>156</v>
      </c>
      <c r="C115" s="44"/>
      <c r="D115" s="44"/>
      <c r="E115" s="44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  <c r="BK115" s="3"/>
      <c r="BL115" s="3"/>
      <c r="BM115" s="3"/>
      <c r="BN115" s="3"/>
    </row>
    <row r="116" spans="1:66" s="5" customFormat="1" ht="31.2">
      <c r="A116" s="11" t="s">
        <v>215</v>
      </c>
      <c r="B116" s="37" t="s">
        <v>216</v>
      </c>
      <c r="C116" s="44">
        <v>341923.5</v>
      </c>
      <c r="D116" s="44">
        <v>277576.40000000002</v>
      </c>
      <c r="E116" s="44">
        <v>122934</v>
      </c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  <c r="BD116" s="3"/>
      <c r="BE116" s="3"/>
      <c r="BF116" s="3"/>
      <c r="BG116" s="3"/>
      <c r="BH116" s="3"/>
      <c r="BI116" s="3"/>
      <c r="BJ116" s="3"/>
      <c r="BK116" s="3"/>
      <c r="BL116" s="3"/>
      <c r="BM116" s="3"/>
      <c r="BN116" s="3"/>
    </row>
    <row r="117" spans="1:66" s="5" customFormat="1" ht="93.6">
      <c r="A117" s="11" t="s">
        <v>155</v>
      </c>
      <c r="B117" s="37" t="s">
        <v>223</v>
      </c>
      <c r="C117" s="44">
        <v>11248.9</v>
      </c>
      <c r="D117" s="44">
        <v>0</v>
      </c>
      <c r="E117" s="44">
        <v>0</v>
      </c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  <c r="BE117" s="3"/>
      <c r="BF117" s="3"/>
      <c r="BG117" s="3"/>
      <c r="BH117" s="3"/>
      <c r="BI117" s="3"/>
      <c r="BJ117" s="3"/>
      <c r="BK117" s="3"/>
      <c r="BL117" s="3"/>
      <c r="BM117" s="3"/>
      <c r="BN117" s="3"/>
    </row>
    <row r="118" spans="1:66" s="5" customFormat="1" ht="78">
      <c r="A118" s="11" t="s">
        <v>209</v>
      </c>
      <c r="B118" s="37" t="s">
        <v>210</v>
      </c>
      <c r="C118" s="44">
        <v>7800.9</v>
      </c>
      <c r="D118" s="44">
        <v>0</v>
      </c>
      <c r="E118" s="44">
        <v>0</v>
      </c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  <c r="BE118" s="3"/>
      <c r="BF118" s="3"/>
      <c r="BG118" s="3"/>
      <c r="BH118" s="3"/>
      <c r="BI118" s="3"/>
      <c r="BJ118" s="3"/>
      <c r="BK118" s="3"/>
      <c r="BL118" s="3"/>
      <c r="BM118" s="3"/>
      <c r="BN118" s="3"/>
    </row>
    <row r="119" spans="1:66" s="5" customFormat="1" ht="78" hidden="1">
      <c r="A119" s="11" t="s">
        <v>201</v>
      </c>
      <c r="B119" s="37" t="s">
        <v>202</v>
      </c>
      <c r="C119" s="44"/>
      <c r="D119" s="44"/>
      <c r="E119" s="44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  <c r="BD119" s="3"/>
      <c r="BE119" s="3"/>
      <c r="BF119" s="3"/>
      <c r="BG119" s="3"/>
      <c r="BH119" s="3"/>
      <c r="BI119" s="3"/>
      <c r="BJ119" s="3"/>
      <c r="BK119" s="3"/>
      <c r="BL119" s="3"/>
      <c r="BM119" s="3"/>
      <c r="BN119" s="3"/>
    </row>
    <row r="120" spans="1:66" s="5" customFormat="1" ht="62.4" hidden="1">
      <c r="A120" s="11" t="s">
        <v>217</v>
      </c>
      <c r="B120" s="37" t="s">
        <v>218</v>
      </c>
      <c r="C120" s="44"/>
      <c r="D120" s="44"/>
      <c r="E120" s="44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  <c r="BD120" s="3"/>
      <c r="BE120" s="3"/>
      <c r="BF120" s="3"/>
      <c r="BG120" s="3"/>
      <c r="BH120" s="3"/>
      <c r="BI120" s="3"/>
      <c r="BJ120" s="3"/>
      <c r="BK120" s="3"/>
      <c r="BL120" s="3"/>
      <c r="BM120" s="3"/>
      <c r="BN120" s="3"/>
    </row>
    <row r="121" spans="1:66" s="5" customFormat="1" ht="31.2" hidden="1">
      <c r="A121" s="11" t="s">
        <v>243</v>
      </c>
      <c r="B121" s="37" t="s">
        <v>244</v>
      </c>
      <c r="C121" s="44"/>
      <c r="D121" s="44"/>
      <c r="E121" s="44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  <c r="BD121" s="3"/>
      <c r="BE121" s="3"/>
      <c r="BF121" s="3"/>
      <c r="BG121" s="3"/>
      <c r="BH121" s="3"/>
      <c r="BI121" s="3"/>
      <c r="BJ121" s="3"/>
      <c r="BK121" s="3"/>
      <c r="BL121" s="3"/>
      <c r="BM121" s="3"/>
      <c r="BN121" s="3"/>
    </row>
    <row r="122" spans="1:66" s="5" customFormat="1" ht="46.8">
      <c r="A122" s="11" t="s">
        <v>262</v>
      </c>
      <c r="B122" s="37" t="s">
        <v>264</v>
      </c>
      <c r="C122" s="44">
        <v>25997.3</v>
      </c>
      <c r="D122" s="44">
        <v>0</v>
      </c>
      <c r="E122" s="44">
        <v>0</v>
      </c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  <c r="BD122" s="3"/>
      <c r="BE122" s="3"/>
      <c r="BF122" s="3"/>
      <c r="BG122" s="3"/>
      <c r="BH122" s="3"/>
      <c r="BI122" s="3"/>
      <c r="BJ122" s="3"/>
      <c r="BK122" s="3"/>
      <c r="BL122" s="3"/>
      <c r="BM122" s="3"/>
      <c r="BN122" s="3"/>
    </row>
    <row r="123" spans="1:66" s="5" customFormat="1" ht="64.8" customHeight="1">
      <c r="A123" s="11" t="s">
        <v>263</v>
      </c>
      <c r="B123" s="43" t="s">
        <v>171</v>
      </c>
      <c r="C123" s="44">
        <v>19924.2</v>
      </c>
      <c r="D123" s="44">
        <v>17585.099999999999</v>
      </c>
      <c r="E123" s="44">
        <v>16554.400000000001</v>
      </c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  <c r="BD123" s="3"/>
      <c r="BE123" s="3"/>
      <c r="BF123" s="3"/>
      <c r="BG123" s="3"/>
      <c r="BH123" s="3"/>
      <c r="BI123" s="3"/>
      <c r="BJ123" s="3"/>
      <c r="BK123" s="3"/>
      <c r="BL123" s="3"/>
      <c r="BM123" s="3"/>
      <c r="BN123" s="3"/>
    </row>
    <row r="124" spans="1:66" s="5" customFormat="1" ht="64.2" customHeight="1">
      <c r="A124" s="11" t="s">
        <v>265</v>
      </c>
      <c r="B124" s="43" t="s">
        <v>266</v>
      </c>
      <c r="C124" s="44">
        <v>0</v>
      </c>
      <c r="D124" s="44">
        <v>50700.7</v>
      </c>
      <c r="E124" s="44">
        <v>0</v>
      </c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  <c r="BD124" s="3"/>
      <c r="BE124" s="3"/>
      <c r="BF124" s="3"/>
      <c r="BG124" s="3"/>
      <c r="BH124" s="3"/>
      <c r="BI124" s="3"/>
      <c r="BJ124" s="3"/>
      <c r="BK124" s="3"/>
      <c r="BL124" s="3"/>
      <c r="BM124" s="3"/>
      <c r="BN124" s="3"/>
    </row>
    <row r="125" spans="1:66" s="46" customFormat="1" ht="31.2">
      <c r="A125" s="42" t="s">
        <v>137</v>
      </c>
      <c r="B125" s="43" t="s">
        <v>132</v>
      </c>
      <c r="C125" s="44">
        <v>0</v>
      </c>
      <c r="D125" s="44">
        <v>677.7</v>
      </c>
      <c r="E125" s="44">
        <v>677.7</v>
      </c>
      <c r="F125" s="45"/>
      <c r="G125" s="45"/>
      <c r="H125" s="45"/>
      <c r="I125" s="45"/>
      <c r="J125" s="45"/>
      <c r="K125" s="45"/>
      <c r="L125" s="45"/>
      <c r="M125" s="45"/>
      <c r="N125" s="45"/>
      <c r="O125" s="45"/>
      <c r="P125" s="45"/>
      <c r="Q125" s="45"/>
      <c r="R125" s="45"/>
      <c r="S125" s="45"/>
      <c r="T125" s="45"/>
      <c r="U125" s="45"/>
      <c r="V125" s="45"/>
      <c r="W125" s="45"/>
      <c r="X125" s="45"/>
      <c r="Y125" s="45"/>
      <c r="Z125" s="45"/>
      <c r="AA125" s="45"/>
      <c r="AB125" s="45"/>
      <c r="AC125" s="45"/>
      <c r="AD125" s="45"/>
      <c r="AE125" s="45"/>
      <c r="AF125" s="45"/>
      <c r="AG125" s="45"/>
      <c r="AH125" s="45"/>
      <c r="AI125" s="45"/>
      <c r="AJ125" s="45"/>
      <c r="AK125" s="45"/>
      <c r="AL125" s="45"/>
      <c r="AM125" s="45"/>
      <c r="AN125" s="45"/>
      <c r="AO125" s="45"/>
      <c r="AP125" s="45"/>
      <c r="AQ125" s="45"/>
      <c r="AR125" s="45"/>
      <c r="AS125" s="45"/>
      <c r="AT125" s="45"/>
      <c r="AU125" s="45"/>
      <c r="AV125" s="45"/>
      <c r="AW125" s="45"/>
      <c r="AX125" s="45"/>
      <c r="AY125" s="45"/>
      <c r="AZ125" s="45"/>
      <c r="BA125" s="45"/>
      <c r="BB125" s="45"/>
      <c r="BC125" s="45"/>
      <c r="BD125" s="45"/>
      <c r="BE125" s="45"/>
      <c r="BF125" s="45"/>
      <c r="BG125" s="45"/>
      <c r="BH125" s="45"/>
      <c r="BI125" s="45"/>
      <c r="BJ125" s="45"/>
      <c r="BK125" s="45"/>
      <c r="BL125" s="45"/>
      <c r="BM125" s="45"/>
      <c r="BN125" s="45"/>
    </row>
    <row r="126" spans="1:66" s="46" customFormat="1" ht="31.2">
      <c r="A126" s="42" t="s">
        <v>138</v>
      </c>
      <c r="B126" s="43" t="s">
        <v>147</v>
      </c>
      <c r="C126" s="44">
        <v>472.4</v>
      </c>
      <c r="D126" s="44">
        <v>0</v>
      </c>
      <c r="E126" s="44">
        <v>0</v>
      </c>
      <c r="F126" s="45"/>
      <c r="G126" s="45"/>
      <c r="H126" s="45"/>
      <c r="I126" s="45"/>
      <c r="J126" s="45"/>
      <c r="K126" s="45"/>
      <c r="L126" s="45"/>
      <c r="M126" s="45"/>
      <c r="N126" s="45"/>
      <c r="O126" s="45"/>
      <c r="P126" s="45"/>
      <c r="Q126" s="45"/>
      <c r="R126" s="45"/>
      <c r="S126" s="45"/>
      <c r="T126" s="45"/>
      <c r="U126" s="45"/>
      <c r="V126" s="45"/>
      <c r="W126" s="45"/>
      <c r="X126" s="45"/>
      <c r="Y126" s="45"/>
      <c r="Z126" s="45"/>
      <c r="AA126" s="45"/>
      <c r="AB126" s="45"/>
      <c r="AC126" s="45"/>
      <c r="AD126" s="45"/>
      <c r="AE126" s="45"/>
      <c r="AF126" s="45"/>
      <c r="AG126" s="45"/>
      <c r="AH126" s="45"/>
      <c r="AI126" s="45"/>
      <c r="AJ126" s="45"/>
      <c r="AK126" s="45"/>
      <c r="AL126" s="45"/>
      <c r="AM126" s="45"/>
      <c r="AN126" s="45"/>
      <c r="AO126" s="45"/>
      <c r="AP126" s="45"/>
      <c r="AQ126" s="45"/>
      <c r="AR126" s="45"/>
      <c r="AS126" s="45"/>
      <c r="AT126" s="45"/>
      <c r="AU126" s="45"/>
      <c r="AV126" s="45"/>
      <c r="AW126" s="45"/>
      <c r="AX126" s="45"/>
      <c r="AY126" s="45"/>
      <c r="AZ126" s="45"/>
      <c r="BA126" s="45"/>
      <c r="BB126" s="45"/>
      <c r="BC126" s="45"/>
      <c r="BD126" s="45"/>
      <c r="BE126" s="45"/>
      <c r="BF126" s="45"/>
      <c r="BG126" s="45"/>
      <c r="BH126" s="45"/>
      <c r="BI126" s="45"/>
      <c r="BJ126" s="45"/>
      <c r="BK126" s="45"/>
      <c r="BL126" s="45"/>
      <c r="BM126" s="45"/>
      <c r="BN126" s="45"/>
    </row>
    <row r="127" spans="1:66" s="46" customFormat="1" ht="31.2">
      <c r="A127" s="42" t="s">
        <v>139</v>
      </c>
      <c r="B127" s="43" t="s">
        <v>131</v>
      </c>
      <c r="C127" s="44">
        <v>3617</v>
      </c>
      <c r="D127" s="44">
        <v>0</v>
      </c>
      <c r="E127" s="44">
        <v>4202.5</v>
      </c>
      <c r="F127" s="45"/>
      <c r="G127" s="45"/>
      <c r="H127" s="45"/>
      <c r="I127" s="45"/>
      <c r="J127" s="45"/>
      <c r="K127" s="45"/>
      <c r="L127" s="45"/>
      <c r="M127" s="45"/>
      <c r="N127" s="45"/>
      <c r="O127" s="45"/>
      <c r="P127" s="45"/>
      <c r="Q127" s="45"/>
      <c r="R127" s="45"/>
      <c r="S127" s="45"/>
      <c r="T127" s="45"/>
      <c r="U127" s="45"/>
      <c r="V127" s="45"/>
      <c r="W127" s="45"/>
      <c r="X127" s="45"/>
      <c r="Y127" s="45"/>
      <c r="Z127" s="45"/>
      <c r="AA127" s="45"/>
      <c r="AB127" s="45"/>
      <c r="AC127" s="45"/>
      <c r="AD127" s="45"/>
      <c r="AE127" s="45"/>
      <c r="AF127" s="45"/>
      <c r="AG127" s="45"/>
      <c r="AH127" s="45"/>
      <c r="AI127" s="45"/>
      <c r="AJ127" s="45"/>
      <c r="AK127" s="45"/>
      <c r="AL127" s="45"/>
      <c r="AM127" s="45"/>
      <c r="AN127" s="45"/>
      <c r="AO127" s="45"/>
      <c r="AP127" s="45"/>
      <c r="AQ127" s="45"/>
      <c r="AR127" s="45"/>
      <c r="AS127" s="45"/>
      <c r="AT127" s="45"/>
      <c r="AU127" s="45"/>
      <c r="AV127" s="45"/>
      <c r="AW127" s="45"/>
      <c r="AX127" s="45"/>
      <c r="AY127" s="45"/>
      <c r="AZ127" s="45"/>
      <c r="BA127" s="45"/>
      <c r="BB127" s="45"/>
      <c r="BC127" s="45"/>
      <c r="BD127" s="45"/>
      <c r="BE127" s="45"/>
      <c r="BF127" s="45"/>
      <c r="BG127" s="45"/>
      <c r="BH127" s="45"/>
      <c r="BI127" s="45"/>
      <c r="BJ127" s="45"/>
      <c r="BK127" s="45"/>
      <c r="BL127" s="45"/>
      <c r="BM127" s="45"/>
      <c r="BN127" s="45"/>
    </row>
    <row r="128" spans="1:66" s="5" customFormat="1" ht="31.2">
      <c r="A128" s="11" t="s">
        <v>140</v>
      </c>
      <c r="B128" s="37" t="s">
        <v>168</v>
      </c>
      <c r="C128" s="44">
        <v>5922</v>
      </c>
      <c r="D128" s="44">
        <v>5690.3</v>
      </c>
      <c r="E128" s="44">
        <v>5463.5</v>
      </c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  <c r="BD128" s="3"/>
      <c r="BE128" s="3"/>
      <c r="BF128" s="3"/>
      <c r="BG128" s="3"/>
      <c r="BH128" s="3"/>
      <c r="BI128" s="3"/>
      <c r="BJ128" s="3"/>
      <c r="BK128" s="3"/>
      <c r="BL128" s="3"/>
      <c r="BM128" s="3"/>
      <c r="BN128" s="3"/>
    </row>
    <row r="129" spans="1:66" s="5" customFormat="1" ht="46.8">
      <c r="A129" s="11" t="s">
        <v>267</v>
      </c>
      <c r="B129" s="37" t="s">
        <v>268</v>
      </c>
      <c r="C129" s="44">
        <v>184.8</v>
      </c>
      <c r="D129" s="44">
        <v>0</v>
      </c>
      <c r="E129" s="44">
        <v>0</v>
      </c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  <c r="BD129" s="3"/>
      <c r="BE129" s="3"/>
      <c r="BF129" s="3"/>
      <c r="BG129" s="3"/>
      <c r="BH129" s="3"/>
      <c r="BI129" s="3"/>
      <c r="BJ129" s="3"/>
      <c r="BK129" s="3"/>
      <c r="BL129" s="3"/>
      <c r="BM129" s="3"/>
      <c r="BN129" s="3"/>
    </row>
    <row r="130" spans="1:66" s="5" customFormat="1" ht="31.2">
      <c r="A130" s="11" t="s">
        <v>245</v>
      </c>
      <c r="B130" s="37" t="s">
        <v>246</v>
      </c>
      <c r="C130" s="44">
        <v>18</v>
      </c>
      <c r="D130" s="44">
        <v>0</v>
      </c>
      <c r="E130" s="44">
        <v>0</v>
      </c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  <c r="BC130" s="3"/>
      <c r="BD130" s="3"/>
      <c r="BE130" s="3"/>
      <c r="BF130" s="3"/>
      <c r="BG130" s="3"/>
      <c r="BH130" s="3"/>
      <c r="BI130" s="3"/>
      <c r="BJ130" s="3"/>
      <c r="BK130" s="3"/>
      <c r="BL130" s="3"/>
      <c r="BM130" s="3"/>
      <c r="BN130" s="3"/>
    </row>
    <row r="131" spans="1:66" s="5" customFormat="1" ht="31.2">
      <c r="A131" s="11" t="s">
        <v>211</v>
      </c>
      <c r="B131" s="37" t="s">
        <v>212</v>
      </c>
      <c r="C131" s="44">
        <v>328522.5</v>
      </c>
      <c r="D131" s="44">
        <v>0</v>
      </c>
      <c r="E131" s="44">
        <v>138086.9</v>
      </c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  <c r="BA131" s="3"/>
      <c r="BB131" s="3"/>
      <c r="BC131" s="3"/>
      <c r="BD131" s="3"/>
      <c r="BE131" s="3"/>
      <c r="BF131" s="3"/>
      <c r="BG131" s="3"/>
      <c r="BH131" s="3"/>
      <c r="BI131" s="3"/>
      <c r="BJ131" s="3"/>
      <c r="BK131" s="3"/>
      <c r="BL131" s="3"/>
      <c r="BM131" s="3"/>
      <c r="BN131" s="3"/>
    </row>
    <row r="132" spans="1:66" s="5" customFormat="1" ht="46.8">
      <c r="A132" s="11" t="s">
        <v>240</v>
      </c>
      <c r="B132" s="37" t="s">
        <v>241</v>
      </c>
      <c r="C132" s="44">
        <v>0</v>
      </c>
      <c r="D132" s="44">
        <v>12000</v>
      </c>
      <c r="E132" s="44">
        <v>0</v>
      </c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AY132" s="3"/>
      <c r="AZ132" s="3"/>
      <c r="BA132" s="3"/>
      <c r="BB132" s="3"/>
      <c r="BC132" s="3"/>
      <c r="BD132" s="3"/>
      <c r="BE132" s="3"/>
      <c r="BF132" s="3"/>
      <c r="BG132" s="3"/>
      <c r="BH132" s="3"/>
      <c r="BI132" s="3"/>
      <c r="BJ132" s="3"/>
      <c r="BK132" s="3"/>
      <c r="BL132" s="3"/>
      <c r="BM132" s="3"/>
      <c r="BN132" s="3"/>
    </row>
    <row r="133" spans="1:66" s="5" customFormat="1">
      <c r="A133" s="11" t="s">
        <v>141</v>
      </c>
      <c r="B133" s="25" t="s">
        <v>103</v>
      </c>
      <c r="C133" s="44">
        <v>537699.5</v>
      </c>
      <c r="D133" s="44">
        <v>179507.3</v>
      </c>
      <c r="E133" s="44">
        <v>220538</v>
      </c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  <c r="AY133" s="3"/>
      <c r="AZ133" s="3"/>
      <c r="BA133" s="3"/>
      <c r="BB133" s="3"/>
      <c r="BC133" s="3"/>
      <c r="BD133" s="3"/>
      <c r="BE133" s="3"/>
      <c r="BF133" s="3"/>
      <c r="BG133" s="3"/>
      <c r="BH133" s="3"/>
      <c r="BI133" s="3"/>
      <c r="BJ133" s="3"/>
      <c r="BK133" s="3"/>
      <c r="BL133" s="3"/>
      <c r="BM133" s="3"/>
      <c r="BN133" s="3"/>
    </row>
    <row r="134" spans="1:66" s="5" customFormat="1">
      <c r="A134" s="10" t="s">
        <v>205</v>
      </c>
      <c r="B134" s="21" t="s">
        <v>208</v>
      </c>
      <c r="C134" s="51">
        <f>SUM(C135:C142)</f>
        <v>661988.5</v>
      </c>
      <c r="D134" s="51">
        <f t="shared" ref="D134:E134" si="12">SUM(D135:D142)</f>
        <v>643970.20000000007</v>
      </c>
      <c r="E134" s="51">
        <f t="shared" si="12"/>
        <v>645238</v>
      </c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  <c r="AY134" s="3"/>
      <c r="AZ134" s="3"/>
      <c r="BA134" s="3"/>
      <c r="BB134" s="3"/>
      <c r="BC134" s="3"/>
      <c r="BD134" s="3"/>
      <c r="BE134" s="3"/>
      <c r="BF134" s="3"/>
      <c r="BG134" s="3"/>
      <c r="BH134" s="3"/>
      <c r="BI134" s="3"/>
      <c r="BJ134" s="3"/>
      <c r="BK134" s="3"/>
      <c r="BL134" s="3"/>
      <c r="BM134" s="3"/>
      <c r="BN134" s="3"/>
    </row>
    <row r="135" spans="1:66" s="13" customFormat="1" ht="31.8" customHeight="1">
      <c r="A135" s="11" t="s">
        <v>169</v>
      </c>
      <c r="B135" s="25" t="s">
        <v>64</v>
      </c>
      <c r="C135" s="44">
        <v>613963.4</v>
      </c>
      <c r="D135" s="44">
        <v>595511</v>
      </c>
      <c r="E135" s="44">
        <v>596451.80000000005</v>
      </c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  <c r="BA135" s="12"/>
      <c r="BB135" s="12"/>
      <c r="BC135" s="12"/>
      <c r="BD135" s="12"/>
      <c r="BE135" s="12"/>
      <c r="BF135" s="12"/>
      <c r="BG135" s="12"/>
      <c r="BH135" s="12"/>
      <c r="BI135" s="12"/>
      <c r="BJ135" s="12"/>
      <c r="BK135" s="12"/>
      <c r="BL135" s="12"/>
      <c r="BM135" s="12"/>
      <c r="BN135" s="12"/>
    </row>
    <row r="136" spans="1:66" s="13" customFormat="1" ht="62.4">
      <c r="A136" s="11" t="s">
        <v>142</v>
      </c>
      <c r="B136" s="25" t="s">
        <v>116</v>
      </c>
      <c r="C136" s="44">
        <v>5.5</v>
      </c>
      <c r="D136" s="44">
        <v>36.4</v>
      </c>
      <c r="E136" s="44">
        <v>5.4</v>
      </c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  <c r="AY136" s="12"/>
      <c r="AZ136" s="12"/>
      <c r="BA136" s="12"/>
      <c r="BB136" s="12"/>
      <c r="BC136" s="12"/>
      <c r="BD136" s="12"/>
      <c r="BE136" s="12"/>
      <c r="BF136" s="12"/>
      <c r="BG136" s="12"/>
      <c r="BH136" s="12"/>
      <c r="BI136" s="12"/>
      <c r="BJ136" s="12"/>
      <c r="BK136" s="12"/>
      <c r="BL136" s="12"/>
      <c r="BM136" s="12"/>
      <c r="BN136" s="12"/>
    </row>
    <row r="137" spans="1:66" s="13" customFormat="1" ht="93.6" hidden="1">
      <c r="A137" s="11" t="s">
        <v>143</v>
      </c>
      <c r="B137" s="25" t="s">
        <v>113</v>
      </c>
      <c r="C137" s="44"/>
      <c r="D137" s="44"/>
      <c r="E137" s="44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12"/>
      <c r="AY137" s="12"/>
      <c r="AZ137" s="12"/>
      <c r="BA137" s="12"/>
      <c r="BB137" s="12"/>
      <c r="BC137" s="12"/>
      <c r="BD137" s="12"/>
      <c r="BE137" s="12"/>
      <c r="BF137" s="12"/>
      <c r="BG137" s="12"/>
      <c r="BH137" s="12"/>
      <c r="BI137" s="12"/>
      <c r="BJ137" s="12"/>
      <c r="BK137" s="12"/>
      <c r="BL137" s="12"/>
      <c r="BM137" s="12"/>
      <c r="BN137" s="12"/>
    </row>
    <row r="138" spans="1:66" s="13" customFormat="1" ht="62.4" hidden="1">
      <c r="A138" s="15" t="s">
        <v>144</v>
      </c>
      <c r="B138" s="25" t="s">
        <v>128</v>
      </c>
      <c r="C138" s="44"/>
      <c r="D138" s="44"/>
      <c r="E138" s="44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12"/>
      <c r="AY138" s="12"/>
      <c r="AZ138" s="12"/>
      <c r="BA138" s="12"/>
      <c r="BB138" s="12"/>
      <c r="BC138" s="12"/>
      <c r="BD138" s="12"/>
      <c r="BE138" s="12"/>
      <c r="BF138" s="12"/>
      <c r="BG138" s="12"/>
      <c r="BH138" s="12"/>
      <c r="BI138" s="12"/>
      <c r="BJ138" s="12"/>
      <c r="BK138" s="12"/>
      <c r="BL138" s="12"/>
      <c r="BM138" s="12"/>
      <c r="BN138" s="12"/>
    </row>
    <row r="139" spans="1:66" s="13" customFormat="1" ht="62.4">
      <c r="A139" s="15" t="s">
        <v>213</v>
      </c>
      <c r="B139" s="25" t="s">
        <v>214</v>
      </c>
      <c r="C139" s="44">
        <v>3297</v>
      </c>
      <c r="D139" s="44">
        <v>3347</v>
      </c>
      <c r="E139" s="44">
        <v>3407.6</v>
      </c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12"/>
      <c r="AY139" s="12"/>
      <c r="AZ139" s="12"/>
      <c r="BA139" s="12"/>
      <c r="BB139" s="12"/>
      <c r="BC139" s="12"/>
      <c r="BD139" s="12"/>
      <c r="BE139" s="12"/>
      <c r="BF139" s="12"/>
      <c r="BG139" s="12"/>
      <c r="BH139" s="12"/>
      <c r="BI139" s="12"/>
      <c r="BJ139" s="12"/>
      <c r="BK139" s="12"/>
      <c r="BL139" s="12"/>
      <c r="BM139" s="12"/>
      <c r="BN139" s="12"/>
    </row>
    <row r="140" spans="1:66" s="13" customFormat="1" ht="109.2">
      <c r="A140" s="15" t="s">
        <v>180</v>
      </c>
      <c r="B140" s="25" t="s">
        <v>224</v>
      </c>
      <c r="C140" s="44">
        <v>39308.400000000001</v>
      </c>
      <c r="D140" s="44">
        <v>39667.300000000003</v>
      </c>
      <c r="E140" s="44">
        <v>39964.699999999997</v>
      </c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2"/>
      <c r="AY140" s="12"/>
      <c r="AZ140" s="12"/>
      <c r="BA140" s="12"/>
      <c r="BB140" s="12"/>
      <c r="BC140" s="12"/>
      <c r="BD140" s="12"/>
      <c r="BE140" s="12"/>
      <c r="BF140" s="12"/>
      <c r="BG140" s="12"/>
      <c r="BH140" s="12"/>
      <c r="BI140" s="12"/>
      <c r="BJ140" s="12"/>
      <c r="BK140" s="12"/>
      <c r="BL140" s="12"/>
      <c r="BM140" s="12"/>
      <c r="BN140" s="12"/>
    </row>
    <row r="141" spans="1:66" s="13" customFormat="1" ht="31.2">
      <c r="A141" s="15" t="s">
        <v>176</v>
      </c>
      <c r="B141" s="25" t="s">
        <v>225</v>
      </c>
      <c r="C141" s="44">
        <v>4058.2</v>
      </c>
      <c r="D141" s="44">
        <v>4052.5</v>
      </c>
      <c r="E141" s="44">
        <v>4052.5</v>
      </c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12"/>
      <c r="AY141" s="12"/>
      <c r="AZ141" s="12"/>
      <c r="BA141" s="12"/>
      <c r="BB141" s="12"/>
      <c r="BC141" s="12"/>
      <c r="BD141" s="12"/>
      <c r="BE141" s="12"/>
      <c r="BF141" s="12"/>
      <c r="BG141" s="12"/>
      <c r="BH141" s="12"/>
      <c r="BI141" s="12"/>
      <c r="BJ141" s="12"/>
      <c r="BK141" s="12"/>
      <c r="BL141" s="12"/>
      <c r="BM141" s="12"/>
      <c r="BN141" s="12"/>
    </row>
    <row r="142" spans="1:66" s="13" customFormat="1">
      <c r="A142" s="15" t="s">
        <v>260</v>
      </c>
      <c r="B142" s="25" t="s">
        <v>261</v>
      </c>
      <c r="C142" s="44">
        <v>1356</v>
      </c>
      <c r="D142" s="44">
        <v>1356</v>
      </c>
      <c r="E142" s="44">
        <v>1356</v>
      </c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12"/>
      <c r="AY142" s="12"/>
      <c r="AZ142" s="12"/>
      <c r="BA142" s="12"/>
      <c r="BB142" s="12"/>
      <c r="BC142" s="12"/>
      <c r="BD142" s="12"/>
      <c r="BE142" s="12"/>
      <c r="BF142" s="12"/>
      <c r="BG142" s="12"/>
      <c r="BH142" s="12"/>
      <c r="BI142" s="12"/>
      <c r="BJ142" s="12"/>
      <c r="BK142" s="12"/>
      <c r="BL142" s="12"/>
      <c r="BM142" s="12"/>
      <c r="BN142" s="12"/>
    </row>
    <row r="143" spans="1:66" s="5" customFormat="1" ht="16.8" customHeight="1">
      <c r="A143" s="10" t="s">
        <v>203</v>
      </c>
      <c r="B143" s="21" t="s">
        <v>204</v>
      </c>
      <c r="C143" s="49">
        <f>C144+C145+C146</f>
        <v>21553.9</v>
      </c>
      <c r="D143" s="49">
        <f t="shared" ref="D143:E143" si="13">D144+D145+D146</f>
        <v>0</v>
      </c>
      <c r="E143" s="49">
        <f t="shared" si="13"/>
        <v>0</v>
      </c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A143" s="3"/>
      <c r="BB143" s="3"/>
      <c r="BC143" s="3"/>
      <c r="BD143" s="3"/>
      <c r="BE143" s="3"/>
      <c r="BF143" s="3"/>
      <c r="BG143" s="3"/>
      <c r="BH143" s="3"/>
      <c r="BI143" s="3"/>
      <c r="BJ143" s="3"/>
      <c r="BK143" s="3"/>
      <c r="BL143" s="3"/>
      <c r="BM143" s="3"/>
      <c r="BN143" s="3"/>
    </row>
    <row r="144" spans="1:66" s="5" customFormat="1" ht="62.4">
      <c r="A144" s="11" t="s">
        <v>145</v>
      </c>
      <c r="B144" s="25" t="s">
        <v>104</v>
      </c>
      <c r="C144" s="39">
        <v>21553.9</v>
      </c>
      <c r="D144" s="50"/>
      <c r="E144" s="50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  <c r="AZ144" s="3"/>
      <c r="BA144" s="3"/>
      <c r="BB144" s="3"/>
      <c r="BC144" s="3"/>
      <c r="BD144" s="3"/>
      <c r="BE144" s="3"/>
      <c r="BF144" s="3"/>
      <c r="BG144" s="3"/>
      <c r="BH144" s="3"/>
      <c r="BI144" s="3"/>
      <c r="BJ144" s="3"/>
      <c r="BK144" s="3"/>
      <c r="BL144" s="3"/>
      <c r="BM144" s="3"/>
      <c r="BN144" s="3"/>
    </row>
    <row r="145" spans="1:66" s="13" customFormat="1" ht="31.2" hidden="1">
      <c r="A145" s="11" t="s">
        <v>219</v>
      </c>
      <c r="B145" s="37" t="s">
        <v>220</v>
      </c>
      <c r="C145" s="50"/>
      <c r="D145" s="50"/>
      <c r="E145" s="50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12"/>
      <c r="AY145" s="12"/>
      <c r="AZ145" s="12"/>
      <c r="BA145" s="12"/>
      <c r="BB145" s="12"/>
      <c r="BC145" s="12"/>
      <c r="BD145" s="12"/>
      <c r="BE145" s="12"/>
      <c r="BF145" s="12"/>
      <c r="BG145" s="12"/>
      <c r="BH145" s="12"/>
      <c r="BI145" s="12"/>
      <c r="BJ145" s="12"/>
      <c r="BK145" s="12"/>
      <c r="BL145" s="12"/>
      <c r="BM145" s="12"/>
      <c r="BN145" s="12"/>
    </row>
    <row r="146" spans="1:66" s="13" customFormat="1" ht="31.2" hidden="1">
      <c r="A146" s="11" t="s">
        <v>146</v>
      </c>
      <c r="B146" s="37" t="s">
        <v>85</v>
      </c>
      <c r="C146" s="50"/>
      <c r="D146" s="50"/>
      <c r="E146" s="50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2"/>
      <c r="AY146" s="12"/>
      <c r="AZ146" s="12"/>
      <c r="BA146" s="12"/>
      <c r="BB146" s="12"/>
      <c r="BC146" s="12"/>
      <c r="BD146" s="12"/>
      <c r="BE146" s="12"/>
      <c r="BF146" s="12"/>
      <c r="BG146" s="12"/>
      <c r="BH146" s="12"/>
      <c r="BI146" s="12"/>
      <c r="BJ146" s="12"/>
      <c r="BK146" s="12"/>
      <c r="BL146" s="12"/>
      <c r="BM146" s="12"/>
      <c r="BN146" s="12"/>
    </row>
    <row r="147" spans="1:66" s="5" customFormat="1" ht="31.2" hidden="1">
      <c r="A147" s="10" t="s">
        <v>152</v>
      </c>
      <c r="B147" s="21" t="s">
        <v>115</v>
      </c>
      <c r="C147" s="49">
        <f>C148</f>
        <v>0</v>
      </c>
      <c r="D147" s="49">
        <f t="shared" ref="D147:E147" si="14">D148</f>
        <v>0</v>
      </c>
      <c r="E147" s="49">
        <f t="shared" si="14"/>
        <v>0</v>
      </c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AY147" s="3"/>
      <c r="AZ147" s="3"/>
      <c r="BA147" s="3"/>
      <c r="BB147" s="3"/>
      <c r="BC147" s="3"/>
      <c r="BD147" s="3"/>
      <c r="BE147" s="3"/>
      <c r="BF147" s="3"/>
      <c r="BG147" s="3"/>
      <c r="BH147" s="3"/>
      <c r="BI147" s="3"/>
      <c r="BJ147" s="3"/>
      <c r="BK147" s="3"/>
      <c r="BL147" s="3"/>
      <c r="BM147" s="3"/>
      <c r="BN147" s="3"/>
    </row>
    <row r="148" spans="1:66" s="5" customFormat="1" ht="46.8" hidden="1">
      <c r="A148" s="11" t="s">
        <v>151</v>
      </c>
      <c r="B148" s="25" t="s">
        <v>114</v>
      </c>
      <c r="C148" s="50"/>
      <c r="D148" s="50"/>
      <c r="E148" s="50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AY148" s="3"/>
      <c r="AZ148" s="3"/>
      <c r="BA148" s="3"/>
      <c r="BB148" s="3"/>
      <c r="BC148" s="3"/>
      <c r="BD148" s="3"/>
      <c r="BE148" s="3"/>
      <c r="BF148" s="3"/>
      <c r="BG148" s="3"/>
      <c r="BH148" s="3"/>
      <c r="BI148" s="3"/>
      <c r="BJ148" s="3"/>
      <c r="BK148" s="3"/>
      <c r="BL148" s="3"/>
      <c r="BM148" s="3"/>
      <c r="BN148" s="3"/>
    </row>
    <row r="149" spans="1:66" s="5" customFormat="1" ht="31.2" hidden="1">
      <c r="A149" s="10" t="s">
        <v>154</v>
      </c>
      <c r="B149" s="21" t="s">
        <v>130</v>
      </c>
      <c r="C149" s="49">
        <f>C150</f>
        <v>0</v>
      </c>
      <c r="D149" s="49">
        <f t="shared" ref="D149:E149" si="15">D150</f>
        <v>0</v>
      </c>
      <c r="E149" s="49">
        <f t="shared" si="15"/>
        <v>0</v>
      </c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AX149" s="3"/>
      <c r="AY149" s="3"/>
      <c r="AZ149" s="3"/>
      <c r="BA149" s="3"/>
      <c r="BB149" s="3"/>
      <c r="BC149" s="3"/>
      <c r="BD149" s="3"/>
      <c r="BE149" s="3"/>
      <c r="BF149" s="3"/>
      <c r="BG149" s="3"/>
      <c r="BH149" s="3"/>
      <c r="BI149" s="3"/>
      <c r="BJ149" s="3"/>
      <c r="BK149" s="3"/>
      <c r="BL149" s="3"/>
      <c r="BM149" s="3"/>
      <c r="BN149" s="3"/>
    </row>
    <row r="150" spans="1:66" s="5" customFormat="1" ht="46.8" hidden="1">
      <c r="A150" s="11" t="s">
        <v>153</v>
      </c>
      <c r="B150" s="25" t="s">
        <v>129</v>
      </c>
      <c r="C150" s="39"/>
      <c r="D150" s="50"/>
      <c r="E150" s="50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AY150" s="3"/>
      <c r="AZ150" s="3"/>
      <c r="BA150" s="3"/>
      <c r="BB150" s="3"/>
      <c r="BC150" s="3"/>
      <c r="BD150" s="3"/>
      <c r="BE150" s="3"/>
      <c r="BF150" s="3"/>
      <c r="BG150" s="3"/>
      <c r="BH150" s="3"/>
      <c r="BI150" s="3"/>
      <c r="BJ150" s="3"/>
      <c r="BK150" s="3"/>
      <c r="BL150" s="3"/>
      <c r="BM150" s="3"/>
      <c r="BN150" s="3"/>
    </row>
    <row r="151" spans="1:66" s="5" customFormat="1">
      <c r="A151" s="58" t="s">
        <v>10</v>
      </c>
      <c r="B151" s="59"/>
      <c r="C151" s="48">
        <f>C108</f>
        <v>2235328.9</v>
      </c>
      <c r="D151" s="48">
        <f>D108</f>
        <v>1457364.4000000001</v>
      </c>
      <c r="E151" s="48">
        <f>E108</f>
        <v>1423351.7</v>
      </c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AY151" s="3"/>
      <c r="AZ151" s="3"/>
      <c r="BA151" s="3"/>
      <c r="BB151" s="3"/>
      <c r="BC151" s="3"/>
      <c r="BD151" s="3"/>
      <c r="BE151" s="3"/>
      <c r="BF151" s="3"/>
      <c r="BG151" s="3"/>
      <c r="BH151" s="3"/>
      <c r="BI151" s="3"/>
      <c r="BJ151" s="3"/>
      <c r="BK151" s="3"/>
      <c r="BL151" s="3"/>
      <c r="BM151" s="3"/>
      <c r="BN151" s="3"/>
    </row>
    <row r="152" spans="1:66" s="5" customFormat="1" ht="27.75" customHeight="1" thickBot="1">
      <c r="A152" s="56" t="s">
        <v>9</v>
      </c>
      <c r="B152" s="57"/>
      <c r="C152" s="52">
        <f>C107+C108</f>
        <v>2943579.9</v>
      </c>
      <c r="D152" s="52">
        <f>D107+D108</f>
        <v>2181194.4000000004</v>
      </c>
      <c r="E152" s="52">
        <f>E107+E108</f>
        <v>2187764.7000000002</v>
      </c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AY152" s="3"/>
      <c r="AZ152" s="3"/>
      <c r="BA152" s="3"/>
      <c r="BB152" s="3"/>
      <c r="BC152" s="3"/>
      <c r="BD152" s="3"/>
      <c r="BE152" s="3"/>
      <c r="BF152" s="3"/>
      <c r="BG152" s="3"/>
      <c r="BH152" s="3"/>
      <c r="BI152" s="3"/>
      <c r="BJ152" s="3"/>
      <c r="BK152" s="3"/>
      <c r="BL152" s="3"/>
      <c r="BM152" s="3"/>
      <c r="BN152" s="3"/>
    </row>
    <row r="154" spans="1:66">
      <c r="D154" s="4"/>
      <c r="E154" s="4"/>
    </row>
    <row r="155" spans="1:66">
      <c r="D155" s="4"/>
      <c r="E155" s="4"/>
      <c r="F155" s="4"/>
    </row>
  </sheetData>
  <mergeCells count="9">
    <mergeCell ref="C1:E1"/>
    <mergeCell ref="C2:E2"/>
    <mergeCell ref="A4:E4"/>
    <mergeCell ref="A152:B152"/>
    <mergeCell ref="A107:B107"/>
    <mergeCell ref="A6:A8"/>
    <mergeCell ref="B6:B8"/>
    <mergeCell ref="A151:B151"/>
    <mergeCell ref="C6:E7"/>
  </mergeCells>
  <phoneticPr fontId="0" type="noConversion"/>
  <pageMargins left="0.98425196850393704" right="0.39370078740157483" top="0.39370078740157483" bottom="0.39370078740157483" header="0.27559055118110237" footer="0"/>
  <pageSetup paperSize="9" scale="65" fitToHeight="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2025-2027</vt:lpstr>
      <vt:lpstr>'2025-2027'!Заголовки_для_печати</vt:lpstr>
      <vt:lpstr>'2025-2027'!Область_печати</vt:lpstr>
    </vt:vector>
  </TitlesOfParts>
  <Company>Финансовое 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Надеева Наталья Николаевна</dc:creator>
  <cp:lastModifiedBy>mea</cp:lastModifiedBy>
  <cp:lastPrinted>2024-12-19T12:17:06Z</cp:lastPrinted>
  <dcterms:created xsi:type="dcterms:W3CDTF">2003-11-13T13:05:02Z</dcterms:created>
  <dcterms:modified xsi:type="dcterms:W3CDTF">2024-12-19T12:17:46Z</dcterms:modified>
</cp:coreProperties>
</file>