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'2024-2026'!$A$1:$E$146</definedName>
  </definedNames>
  <calcPr calcId="125725"/>
</workbook>
</file>

<file path=xl/calcChain.xml><?xml version="1.0" encoding="utf-8"?>
<calcChain xmlns="http://schemas.openxmlformats.org/spreadsheetml/2006/main">
  <c r="D137" i="6"/>
  <c r="E137"/>
  <c r="C137"/>
  <c r="C144" l="1"/>
  <c r="D78" l="1"/>
  <c r="C78"/>
  <c r="D143" l="1"/>
  <c r="E143"/>
  <c r="C143"/>
  <c r="C112" l="1"/>
  <c r="D141"/>
  <c r="E141"/>
  <c r="C141"/>
  <c r="D81" l="1"/>
  <c r="E81"/>
  <c r="C81"/>
  <c r="D12" l="1"/>
  <c r="E12"/>
  <c r="C12"/>
  <c r="D56"/>
  <c r="E56"/>
  <c r="C56"/>
  <c r="D108"/>
  <c r="E108"/>
  <c r="C108"/>
  <c r="E129" l="1"/>
  <c r="D129"/>
  <c r="C129"/>
  <c r="C107" s="1"/>
  <c r="C106" s="1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E73"/>
  <c r="E107"/>
  <c r="E106" s="1"/>
  <c r="D73"/>
  <c r="D67"/>
  <c r="C67"/>
  <c r="D107"/>
  <c r="D106" s="1"/>
  <c r="C145" l="1"/>
  <c r="D145"/>
  <c r="E145"/>
  <c r="C10"/>
  <c r="C105" s="1"/>
  <c r="C146" s="1"/>
  <c r="E10"/>
  <c r="E105" s="1"/>
  <c r="D10"/>
  <c r="D105" s="1"/>
  <c r="D146" l="1"/>
  <c r="E146"/>
</calcChain>
</file>

<file path=xl/sharedStrings.xml><?xml version="1.0" encoding="utf-8"?>
<sst xmlns="http://schemas.openxmlformats.org/spreadsheetml/2006/main" count="266" uniqueCount="259">
  <si>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</si>
  <si>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</si>
  <si>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</si>
  <si>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</si>
  <si>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</si>
  <si>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</si>
  <si>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</si>
  <si>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</si>
  <si>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</si>
  <si>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</si>
  <si>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</si>
  <si>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</si>
  <si>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</si>
  <si>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</si>
  <si>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</si>
  <si>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</si>
  <si>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</si>
  <si>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</si>
  <si>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</si>
  <si>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</si>
  <si>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</si>
  <si>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</si>
  <si>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</si>
  <si>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</si>
  <si>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</si>
  <si>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</si>
  <si>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</si>
  <si>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</si>
  <si>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</si>
  <si>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</si>
  <si>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</si>
  <si>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</si>
  <si>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</si>
  <si>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</si>
  <si>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</si>
  <si>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</si>
  <si>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</si>
  <si>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</si>
  <si>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</si>
  <si>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</si>
  <si>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</si>
  <si>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</si>
  <si>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</si>
  <si>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</si>
  <si>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</si>
  <si>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</si>
  <si>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</si>
  <si>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</si>
  <si>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</si>
  <si>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</si>
  <si>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</si>
  <si>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</si>
  <si>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</si>
  <si>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</si>
  <si>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</si>
  <si>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</si>
  <si>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</si>
  <si>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</si>
  <si>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</si>
  <si>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</si>
  <si>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</si>
  <si>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</si>
  <si>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</si>
  <si>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</si>
  <si>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</si>
  <si>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</si>
  <si>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</si>
  <si>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</si>
  <si>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</si>
  <si>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</si>
  <si>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</si>
  <si>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</si>
  <si>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</si>
  <si>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</si>
  <si>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</si>
  <si>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</si>
  <si>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</si>
  <si>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</si>
  <si>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</si>
  <si>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</si>
  <si>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</si>
  <si>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</si>
  <si>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</si>
  <si>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</si>
  <si>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</si>
  <si>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</si>
  <si>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</si>
  <si>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</si>
  <si>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</si>
  <si>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</si>
  <si>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</si>
  <si>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</si>
  <si>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</si>
  <si>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</si>
  <si>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</si>
  <si>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</si>
  <si>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</si>
  <si>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</si>
  <si>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</si>
  <si>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</si>
  <si>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</si>
  <si>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</si>
  <si>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</si>
  <si>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</si>
  <si>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</si>
  <si>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</si>
  <si>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</si>
  <si>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</si>
  <si>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</si>
  <si>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</si>
  <si>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</si>
  <si>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</si>
  <si>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</si>
  <si>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</si>
  <si>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</si>
  <si>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</si>
  <si>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</si>
  <si>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</si>
  <si>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</si>
  <si>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</si>
  <si>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</si>
  <si>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</si>
  <si>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</si>
  <si>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</si>
  <si>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</si>
  <si>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</si>
  <si>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</si>
  <si>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</si>
  <si>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</si>
  <si>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</si>
  <si>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</si>
  <si>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</si>
  <si>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</si>
  <si>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</si>
  <si>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</si>
  <si>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</si>
  <si>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</si>
  <si>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</si>
  <si>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</si>
  <si>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</si>
  <si>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</si>
  <si>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</si>
  <si>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</si>
  <si>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</si>
  <si>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</si>
  <si>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</si>
  <si>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</si>
  <si>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</si>
  <si>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</si>
  <si>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</si>
  <si>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</si>
  <si>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</si>
  <si>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</si>
  <si>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</si>
  <si>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</si>
  <si>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</si>
  <si>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</si>
  <si>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</si>
  <si>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</si>
  <si>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</si>
  <si>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</si>
  <si>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</si>
  <si>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</si>
  <si>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</si>
  <si>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</si>
  <si>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</si>
  <si>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</si>
  <si>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</si>
  <si>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</si>
  <si>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</si>
  <si>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</si>
  <si>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</si>
  <si>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</si>
  <si>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</si>
  <si>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</si>
  <si>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</si>
  <si>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</si>
  <si>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</si>
  <si>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</si>
  <si>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</si>
  <si>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</si>
  <si>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</si>
  <si>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</si>
  <si>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</si>
  <si>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</si>
  <si>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</si>
  <si>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</si>
  <si>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</si>
  <si>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</si>
  <si>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</si>
  <si>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</si>
  <si>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</si>
  <si>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</si>
  <si>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</si>
  <si>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</si>
  <si>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</si>
  <si>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</si>
  <si>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</si>
  <si>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</si>
  <si>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</si>
  <si>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</si>
  <si>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</si>
  <si>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</si>
  <si>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</si>
  <si>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</si>
  <si>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</si>
  <si>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</si>
  <si>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</si>
  <si>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</si>
  <si>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</si>
  <si>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</si>
  <si>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</si>
  <si>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</si>
  <si>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</si>
  <si>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</si>
  <si>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</si>
  <si>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</si>
  <si>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</si>
  <si>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</si>
  <si>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</si>
  <si>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</si>
  <si>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</si>
  <si>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</si>
  <si>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</si>
  <si>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</si>
  <si>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</si>
  <si>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</si>
  <si>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</si>
  <si>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</si>
  <si>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</si>
  <si>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</si>
  <si>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</si>
  <si>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</si>
  <si>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</si>
  <si>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</si>
  <si>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</si>
  <si>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</si>
  <si>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</si>
  <si>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</si>
  <si>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</si>
  <si>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</si>
  <si>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</si>
  <si>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</si>
  <si>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</si>
  <si>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</si>
  <si>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</si>
  <si>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</si>
  <si>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</si>
  <si>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</si>
  <si>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</si>
  <si>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</si>
  <si>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</si>
  <si>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</si>
  <si>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</si>
  <si>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</si>
  <si>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</si>
  <si>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</si>
  <si>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</si>
  <si>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Приложение 2 к решению Муниципального Собрания  района от 01.11.2024  № 577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</si>
</sst>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49"/>
  <sheetViews>
    <sheetView tabSelected="1" view="pageBreakPreview" zoomScaleNormal="85" zoomScaleSheetLayoutView="100" workbookViewId="0">
      <selection activeCell="B1" sqref="B1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258</v>
      </c>
      <c r="D1" s="54"/>
      <c r="E1" s="54"/>
    </row>
    <row r="2" spans="1:66" ht="45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0.5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643466.80000000005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01.25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81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66371.8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94.2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63516.800000000003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f>6460+212338.3-212338.3</f>
        <v>6460</v>
      </c>
      <c r="D78" s="50">
        <f>6460+55436.8</f>
        <v>61896.800000000003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54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643466.80000000005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C107+C141+C143</f>
        <v>2367965.7999999998</v>
      </c>
      <c r="D106" s="48">
        <f t="shared" ref="D106:E106" si="11">D107+D141+D143</f>
        <v>1701113.5999999999</v>
      </c>
      <c r="E106" s="48">
        <f t="shared" si="11"/>
        <v>1323072.7999999998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C108+C112+C129+C137</f>
        <v>2366246.5</v>
      </c>
      <c r="D107" s="49">
        <f>D112+D129+D137+D108+D141+D143</f>
        <v>1701113.5999999999</v>
      </c>
      <c r="E107" s="49">
        <f>E112+E129+E137+E108+E141+E143</f>
        <v>1323072.7999999998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362811.5</v>
      </c>
      <c r="D108" s="49">
        <f t="shared" ref="D108:E108" si="12">D109+D111+D110</f>
        <v>240993.7</v>
      </c>
      <c r="E108" s="49">
        <f t="shared" si="12"/>
        <v>248643.4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>
      <c r="A110" s="11" t="s">
        <v>227</v>
      </c>
      <c r="B110" s="22" t="s">
        <v>226</v>
      </c>
      <c r="C110" s="50">
        <v>135484</v>
      </c>
      <c r="D110" s="50">
        <v>0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227327.5</v>
      </c>
      <c r="D111" s="50">
        <v>240993.7</v>
      </c>
      <c r="E111" s="50">
        <v>248643.4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SUM(C113:C128)</f>
        <v>1378283.4</v>
      </c>
      <c r="D112" s="51">
        <f>SUM(D113:D128)</f>
        <v>802231.10000000009</v>
      </c>
      <c r="E112" s="51">
        <f>SUM(E113:E128)</f>
        <v>403418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233790.2</v>
      </c>
      <c r="D114" s="44">
        <v>121000</v>
      </c>
      <c r="E114" s="44">
        <v>155080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20629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23341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174</v>
      </c>
      <c r="B120" s="43" t="s">
        <v>175</v>
      </c>
      <c r="C120" s="44">
        <v>18549.2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497.5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7802.5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256</v>
      </c>
      <c r="B125" s="37" t="s">
        <v>257</v>
      </c>
      <c r="C125" s="44">
        <v>369.1</v>
      </c>
      <c r="D125" s="44">
        <v>0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31.2">
      <c r="A126" s="11" t="s">
        <v>216</v>
      </c>
      <c r="B126" s="37" t="s">
        <v>217</v>
      </c>
      <c r="C126" s="44">
        <v>331078.7</v>
      </c>
      <c r="D126" s="44">
        <v>343189.3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46.8">
      <c r="A127" s="11" t="s">
        <v>250</v>
      </c>
      <c r="B127" s="37" t="s">
        <v>251</v>
      </c>
      <c r="C127" s="44">
        <v>0</v>
      </c>
      <c r="D127" s="44">
        <v>0</v>
      </c>
      <c r="E127" s="44">
        <v>18461.5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144</v>
      </c>
      <c r="B128" s="25" t="s">
        <v>106</v>
      </c>
      <c r="C128" s="44">
        <v>643006.30000000005</v>
      </c>
      <c r="D128" s="44">
        <v>315861.2</v>
      </c>
      <c r="E128" s="44">
        <v>185544.5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210</v>
      </c>
      <c r="B129" s="21" t="s">
        <v>213</v>
      </c>
      <c r="C129" s="51">
        <f>SUM(C130:C136)</f>
        <v>603481</v>
      </c>
      <c r="D129" s="51">
        <f>SUM(D130:D136)</f>
        <v>646582.9</v>
      </c>
      <c r="E129" s="51">
        <f>SUM(E130:E136)</f>
        <v>671011.4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8.25" customHeight="1">
      <c r="A130" s="11" t="s">
        <v>172</v>
      </c>
      <c r="B130" s="25" t="s">
        <v>64</v>
      </c>
      <c r="C130" s="44">
        <v>562479.30000000005</v>
      </c>
      <c r="D130" s="44">
        <v>619212.69999999995</v>
      </c>
      <c r="E130" s="44">
        <v>642837.1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145</v>
      </c>
      <c r="B131" s="25" t="s">
        <v>119</v>
      </c>
      <c r="C131" s="44">
        <v>5.5</v>
      </c>
      <c r="D131" s="44">
        <v>5.8</v>
      </c>
      <c r="E131" s="44">
        <v>37.6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146</v>
      </c>
      <c r="B132" s="25" t="s">
        <v>116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147</v>
      </c>
      <c r="B133" s="25" t="s">
        <v>131</v>
      </c>
      <c r="C133" s="44">
        <v>400</v>
      </c>
      <c r="D133" s="44">
        <v>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218</v>
      </c>
      <c r="B134" s="25" t="s">
        <v>219</v>
      </c>
      <c r="C134" s="44">
        <v>3737.1</v>
      </c>
      <c r="D134" s="44">
        <v>3287.9</v>
      </c>
      <c r="E134" s="44">
        <v>3962.5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109.2">
      <c r="A135" s="15" t="s">
        <v>185</v>
      </c>
      <c r="B135" s="25" t="s">
        <v>231</v>
      </c>
      <c r="C135" s="44">
        <v>32917.199999999997</v>
      </c>
      <c r="D135" s="44">
        <v>20134.3</v>
      </c>
      <c r="E135" s="44">
        <v>20234.900000000001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180</v>
      </c>
      <c r="B136" s="25" t="s">
        <v>232</v>
      </c>
      <c r="C136" s="44">
        <v>3941.9</v>
      </c>
      <c r="D136" s="44">
        <v>3942.2</v>
      </c>
      <c r="E136" s="44">
        <v>3939.3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27.75" customHeight="1">
      <c r="A137" s="10" t="s">
        <v>208</v>
      </c>
      <c r="B137" s="21" t="s">
        <v>209</v>
      </c>
      <c r="C137" s="49">
        <f>C138+C139+C140</f>
        <v>21670.6</v>
      </c>
      <c r="D137" s="49">
        <f t="shared" ref="D137:E137" si="13">D138+D139+D140</f>
        <v>11305.9</v>
      </c>
      <c r="E137" s="49">
        <f t="shared" si="13"/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148</v>
      </c>
      <c r="B138" s="25" t="s">
        <v>107</v>
      </c>
      <c r="C138" s="39">
        <v>21316.5</v>
      </c>
      <c r="D138" s="50">
        <v>11305.9</v>
      </c>
      <c r="E138" s="50">
        <v>0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31.2">
      <c r="A139" s="11" t="s">
        <v>224</v>
      </c>
      <c r="B139" s="37" t="s">
        <v>225</v>
      </c>
      <c r="C139" s="50">
        <v>104.1</v>
      </c>
      <c r="D139" s="50">
        <v>0</v>
      </c>
      <c r="E139" s="50">
        <v>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31.2">
      <c r="A140" s="11" t="s">
        <v>149</v>
      </c>
      <c r="B140" s="37" t="s">
        <v>85</v>
      </c>
      <c r="C140" s="50">
        <v>250</v>
      </c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5" customFormat="1" ht="31.2">
      <c r="A141" s="10" t="s">
        <v>155</v>
      </c>
      <c r="B141" s="21" t="s">
        <v>118</v>
      </c>
      <c r="C141" s="49">
        <f>C142</f>
        <v>382</v>
      </c>
      <c r="D141" s="49">
        <f t="shared" ref="D141:E141" si="14">D142</f>
        <v>0</v>
      </c>
      <c r="E141" s="49">
        <f t="shared" si="14"/>
        <v>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46.8">
      <c r="A142" s="11" t="s">
        <v>154</v>
      </c>
      <c r="B142" s="25" t="s">
        <v>117</v>
      </c>
      <c r="C142" s="50">
        <v>382</v>
      </c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31.2">
      <c r="A143" s="10" t="s">
        <v>157</v>
      </c>
      <c r="B143" s="21" t="s">
        <v>133</v>
      </c>
      <c r="C143" s="49">
        <f>C144</f>
        <v>1337.3</v>
      </c>
      <c r="D143" s="49">
        <f t="shared" ref="D143:E143" si="15">D144</f>
        <v>0</v>
      </c>
      <c r="E143" s="49">
        <f t="shared" si="15"/>
        <v>0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46.8">
      <c r="A144" s="11" t="s">
        <v>156</v>
      </c>
      <c r="B144" s="25" t="s">
        <v>132</v>
      </c>
      <c r="C144" s="39">
        <f>1307.3+30</f>
        <v>1337.3</v>
      </c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>
      <c r="A145" s="58" t="s">
        <v>10</v>
      </c>
      <c r="B145" s="59"/>
      <c r="C145" s="48">
        <f>C106</f>
        <v>2367965.7999999998</v>
      </c>
      <c r="D145" s="48">
        <f>D106</f>
        <v>1701113.5999999999</v>
      </c>
      <c r="E145" s="48">
        <f>E106</f>
        <v>1323072.7999999998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27.75" customHeight="1" thickBot="1">
      <c r="A146" s="56" t="s">
        <v>9</v>
      </c>
      <c r="B146" s="57"/>
      <c r="C146" s="52">
        <f>C105+C106</f>
        <v>2958149.8</v>
      </c>
      <c r="D146" s="52">
        <f>D105+D106</f>
        <v>2344580.4</v>
      </c>
      <c r="E146" s="52">
        <f>E105+E106</f>
        <v>1931208.7999999998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8" spans="1:66">
      <c r="D148" s="4"/>
      <c r="E148" s="4"/>
    </row>
    <row r="149" spans="1:66">
      <c r="D149" s="4"/>
      <c r="E149" s="4"/>
      <c r="F149" s="4"/>
    </row>
  </sheetData>
  <mergeCells count="9">
    <mergeCell ref="C1:E1"/>
    <mergeCell ref="C2:E2"/>
    <mergeCell ref="A4:E4"/>
    <mergeCell ref="A146:B146"/>
    <mergeCell ref="A105:B105"/>
    <mergeCell ref="A6:A8"/>
    <mergeCell ref="B6:B8"/>
    <mergeCell ref="A145:B145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Игнатьева</cp:lastModifiedBy>
  <cp:lastPrinted>2023-12-13T10:50:29Z</cp:lastPrinted>
  <dcterms:created xsi:type="dcterms:W3CDTF">2003-11-13T13:05:02Z</dcterms:created>
  <dcterms:modified xsi:type="dcterms:W3CDTF">2024-11-08T09:26:28Z</dcterms:modified>
</cp:coreProperties>
</file>