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180" windowHeight="7815" activeTab="7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</sheets>
  <definedNames>
    <definedName name="_xlnm.Print_Area" localSheetId="1">Табл.11!$A$1:$G$16</definedName>
    <definedName name="_xlnm.Print_Area" localSheetId="3">Табл.13!$A$1:$F$19</definedName>
  </definedNames>
  <calcPr calcId="125725" iterate="1"/>
</workbook>
</file>

<file path=xl/calcChain.xml><?xml version="1.0" encoding="utf-8"?>
<calcChain xmlns="http://schemas.openxmlformats.org/spreadsheetml/2006/main">
  <c r="F14" i="6"/>
  <c r="F17"/>
  <c r="F16"/>
  <c r="F15"/>
  <c r="E17"/>
  <c r="E16"/>
  <c r="E15"/>
  <c r="E14"/>
  <c r="D17"/>
  <c r="D16"/>
  <c r="D15"/>
  <c r="D14"/>
  <c r="C23" i="12" l="1"/>
  <c r="B23"/>
  <c r="D23" l="1"/>
  <c r="F13" l="1"/>
  <c r="F12" l="1"/>
  <c r="F11"/>
  <c r="F10"/>
  <c r="B18" l="1"/>
  <c r="E18" s="1"/>
  <c r="F25" l="1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2017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</commentList>
</comments>
</file>

<file path=xl/sharedStrings.xml><?xml version="1.0" encoding="utf-8"?>
<sst xmlns="http://schemas.openxmlformats.org/spreadsheetml/2006/main" count="199" uniqueCount="154">
  <si>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</si>
  <si>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</si>
  <si>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</si>
  <si>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</si>
  <si>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</si>
  <si>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</si>
  <si>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</si>
  <si>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</si>
  <si>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</si>
  <si>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</si>
  <si>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</si>
  <si>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Желаемая тенденция*</t>
  </si>
  <si>
    <t>* увеличение</t>
  </si>
  <si>
    <t>Оценка степени соответствия уровня затрат 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</si>
  <si>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</si>
  <si>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</si>
  <si>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</si>
  <si>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</si>
  <si>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</si>
  <si>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измерения</t>
  </si>
  <si>
    <t>Годы</t>
  </si>
  <si>
    <t xml:space="preserve">год, предшествующий отчетному &lt;4&gt; 
</t>
  </si>
  <si>
    <t>отчетный год</t>
  </si>
  <si>
    <t>Показатель (индикатор)</t>
  </si>
  <si>
    <t>...</t>
  </si>
  <si>
    <t xml:space="preserve">Подпрограмма 1                         </t>
  </si>
  <si>
    <t xml:space="preserve">...                                 </t>
  </si>
  <si>
    <t>&lt;4&gt; Приводится фактическое значение индикатора или показателя за год, предшествующий отчетному.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</si>
  <si>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</si>
  <si>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</si>
  <si>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</si>
  <si>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</si>
  <si>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</si>
  <si>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</si>
  <si>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</si>
  <si>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</si>
  <si>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</si>
  <si>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 xml:space="preserve">...                                                                                                          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</si>
  <si>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</si>
  <si>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</si>
  <si>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</si>
  <si>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</si>
  <si>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</si>
  <si>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</si>
  <si>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</si>
  <si>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</si>
  <si>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</si>
  <si>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</si>
  <si>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</si>
  <si>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</si>
  <si>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</si>
  <si>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</si>
  <si>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</si>
  <si>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</si>
  <si>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</si>
  <si>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</si>
  <si>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</si>
  <si>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</si>
  <si>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</si>
  <si>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всего                     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</si>
  <si>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</si>
  <si>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</si>
  <si>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</si>
  <si>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</si>
  <si>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</si>
  <si>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</si>
  <si>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</si>
  <si>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</si>
  <si>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</si>
  <si>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</si>
  <si>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</si>
  <si>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</si>
  <si>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</si>
  <si>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 xml:space="preserve">ожидаемое значение на конец года      
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</si>
  <si>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</si>
  <si>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</si>
  <si>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</si>
  <si>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</si>
  <si>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</si>
  <si>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</si>
  <si>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</si>
  <si>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Ед. </t>
  </si>
  <si>
    <t>Ед.</t>
  </si>
  <si>
    <t xml:space="preserve">Всего                    </t>
  </si>
  <si>
    <t xml:space="preserve">Сведения о степени выполнения основных мероприятий  муниципальной программы
</t>
  </si>
  <si>
    <t>Январь</t>
  </si>
  <si>
    <t>Декабрь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</si>
  <si>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</si>
  <si>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</si>
  <si>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</si>
  <si>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</si>
  <si>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 xml:space="preserve">Содействие инвестициям в Череповецком муниципальном районе на 2014-2020 годы                 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</si>
  <si>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</si>
  <si>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</si>
  <si>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</si>
  <si>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</si>
  <si>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</si>
  <si>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</si>
  <si>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</si>
  <si>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</si>
  <si>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</si>
  <si>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</si>
  <si>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Сведения об изменениях внесенных в муниципальную программу</t>
  </si>
  <si>
    <t>Реквизиты  нормативно-правового акта</t>
  </si>
  <si>
    <t>Перечень изменений</t>
  </si>
  <si>
    <t>Обоснование изменений</t>
  </si>
  <si>
    <t xml:space="preserve">Обеспечение жильем молодых семей в Череповецком мнуиципальном районе </t>
  </si>
  <si>
    <t>шт</t>
  </si>
  <si>
    <t>Количество молодых семей, улучшивших жилищные условия</t>
  </si>
  <si>
    <t>ед</t>
  </si>
  <si>
    <t>Средства банков и собственные средства граждан, привлеченные в жилищную сферу</t>
  </si>
  <si>
    <t>тыс. руб.</t>
  </si>
  <si>
    <t>Количество приобретенного жилья</t>
  </si>
  <si>
    <t>кв.м.</t>
  </si>
  <si>
    <t>Количество выданных свидетельств</t>
  </si>
  <si>
    <t xml:space="preserve">Тыс. руб. </t>
  </si>
  <si>
    <t>Кв.м.</t>
  </si>
  <si>
    <t>Тыс. руб.</t>
  </si>
  <si>
    <t>Управление строительства и ЖКХ</t>
  </si>
  <si>
    <t>Предоставление социальной выплаты на приобретение жилого помещения помещения или строительство индивидуального жилого дома</t>
  </si>
  <si>
    <t>Изменение объемов бюджетных ассигнований, ответственного исполнителя программы</t>
  </si>
  <si>
    <t xml:space="preserve">Извещение Департаментом строительства администрации района о включении молодой семьи в список претендентов на получение социальной выплаты </t>
  </si>
  <si>
    <t>Социальные выплаты предоставлены в полном объеме</t>
  </si>
  <si>
    <t>бюджет района</t>
  </si>
  <si>
    <t>Федеральный бюджет</t>
  </si>
  <si>
    <t>Областной бюджет</t>
  </si>
  <si>
    <t xml:space="preserve">Обеспечение жильем молодых семей в Череповецком муниципальном районе на 2020-2025 </t>
  </si>
  <si>
    <t>(8202) 24-96-53</t>
  </si>
  <si>
    <t xml:space="preserve"> "Обеспечение жильем молодых семей в Череповецком муниципальном районе на 2020-2025 годы"</t>
  </si>
  <si>
    <t>постановление администрации района от 14.10.2019 № 1560</t>
  </si>
  <si>
    <t>О внесении изменений в постановление администрации района от 24.12.2020 №1560 "Об утверждении муниципальной программы "Обеспечение жильем молодых семей в Череповецком муниципальном районе на 2020-2025 годы"</t>
  </si>
  <si>
    <t>О внесении изменений в постановление администрации района от 07.05.2020 №614 "Об утверждении муниципальной программы "Обеспечение жильем молодых семей в Череповецком муниципальном районе на 2020-2025 годы"</t>
  </si>
  <si>
    <t xml:space="preserve">Обеспечение жильем молодых семей в Череповецком муниципальном районе на 2020-2025 годы                 </t>
  </si>
  <si>
    <t>Реализация программы</t>
  </si>
  <si>
    <t>"Обеспечение жильем молодых семей в Череповецком муниципальном районе на 2020-2025 годы"</t>
  </si>
  <si>
    <t>постановление администрации района от 13.01.2022 № 27</t>
  </si>
  <si>
    <t>постановление администрации района от 11.02.2022 № 232</t>
  </si>
  <si>
    <t>постановление администрации района от  07.06.2022 № 1133</t>
  </si>
  <si>
    <t>постановление администрации района от 24.12.2020 № 1566</t>
  </si>
  <si>
    <t>постановление администрации района от 28.12.2022 № 1976</t>
  </si>
  <si>
    <t>дата</t>
  </si>
  <si>
    <r>
      <rPr>
        <b/>
        <sz val="11"/>
        <color theme="1"/>
        <rFont val="Times New Roman"/>
        <family val="1"/>
        <charset val="204"/>
      </rPr>
      <t>Основное мероприятие 1</t>
    </r>
    <r>
      <rPr>
        <sz val="11"/>
        <color theme="1"/>
        <rFont val="Times New Roman"/>
        <family val="1"/>
        <charset val="204"/>
      </rPr>
      <t xml:space="preserve">
Предоставление молодым семьям, участникм подпрограммы 1, социальной выплаты на приобретение жилья или строительство индивидуального жилого дома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</si>
  <si>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2 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</si>
  <si>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Основное мероприятие 3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</si>
  <si>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Основное мероприятие 4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</si>
  <si>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Основное мероприятие 1</t>
    </r>
    <r>
      <rPr>
        <sz val="11"/>
        <color theme="1"/>
        <rFont val="Times New Roman"/>
        <family val="1"/>
        <charset val="204"/>
      </rPr>
      <t xml:space="preserve">
</t>
    </r>
  </si>
  <si>
    <r>
      <t>З</t>
    </r>
    <r>
      <rPr>
        <vertAlign val="superscript"/>
        <sz val="11"/>
        <color theme="1"/>
        <rFont val="Times New Roman"/>
        <family val="1"/>
        <charset val="204"/>
      </rPr>
      <t>б</t>
    </r>
  </si>
  <si>
    <r>
      <t>З</t>
    </r>
    <r>
      <rPr>
        <vertAlign val="superscript"/>
        <sz val="11"/>
        <color theme="1"/>
        <rFont val="Times New Roman"/>
        <family val="1"/>
        <charset val="204"/>
      </rPr>
      <t>ф</t>
    </r>
  </si>
  <si>
    <t>Кирпатенко С.В.</t>
  </si>
  <si>
    <t>svk@cherra.ru</t>
  </si>
  <si>
    <t>г. Череповец, 2024 г.</t>
  </si>
  <si>
    <t>О внесении изменений в постановление администрации района от 14.10.2019 №1560 "Об утверждении муниципальной программы "Обеспечение жильем молодых семей в Череповецком муниципальном районе на 2020-2025 годы"</t>
  </si>
  <si>
    <t>постановление администрации района от 30.03.2023 №127</t>
  </si>
  <si>
    <t xml:space="preserve">Стоимость 1 кв.м. жилой площади, утвержденнная для начисления социальной выплаты в 2023 году соcтавила  68 062 руб .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</si>
</sst>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6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15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165" fontId="10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0" fillId="2" borderId="0" xfId="0" applyFont="1" applyFill="1"/>
    <xf numFmtId="0" fontId="7" fillId="2" borderId="0" xfId="0" applyFont="1" applyFill="1"/>
    <xf numFmtId="0" fontId="10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/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3" fillId="0" borderId="0" xfId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k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zoomScale="90" zoomScaleSheetLayoutView="90" workbookViewId="0">
      <selection activeCell="A42" sqref="A42"/>
    </sheetView>
  </sheetViews>
  <sheetFormatPr defaultRowHeight="15.75"/>
  <cols>
    <col min="1" max="1" width="10.5703125" style="1" customWidth="1"/>
    <col min="2" max="3" width="9.140625" style="1"/>
    <col min="4" max="4" width="9.85546875" style="1" customWidth="1"/>
    <col min="5" max="5" width="10.7109375" style="1" customWidth="1"/>
    <col min="6" max="6" width="9.85546875" style="1" customWidth="1"/>
    <col min="7" max="8" width="9.140625" style="1"/>
    <col min="9" max="9" width="10.5703125" style="1" customWidth="1"/>
    <col min="10" max="16384" width="9.140625" style="1"/>
  </cols>
  <sheetData>
    <row r="1" spans="1:9">
      <c r="A1" s="56" t="s">
        <v>87</v>
      </c>
      <c r="B1" s="56"/>
      <c r="C1" s="56"/>
      <c r="D1" s="56"/>
      <c r="E1" s="56"/>
      <c r="F1" s="56"/>
      <c r="G1" s="56"/>
      <c r="H1" s="56"/>
      <c r="I1" s="56"/>
    </row>
    <row r="14" spans="1:9">
      <c r="A14" s="56" t="s">
        <v>88</v>
      </c>
      <c r="B14" s="56"/>
      <c r="C14" s="56"/>
      <c r="D14" s="56"/>
      <c r="E14" s="56"/>
      <c r="F14" s="56"/>
      <c r="G14" s="56"/>
      <c r="H14" s="56"/>
      <c r="I14" s="56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 ht="60.75" customHeight="1">
      <c r="A16" s="57" t="s">
        <v>126</v>
      </c>
      <c r="B16" s="57"/>
      <c r="C16" s="57"/>
      <c r="D16" s="57"/>
      <c r="E16" s="57"/>
      <c r="F16" s="57"/>
      <c r="G16" s="57"/>
      <c r="H16" s="57"/>
      <c r="I16" s="57"/>
    </row>
    <row r="17" spans="1:9" ht="1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45.75" customHeight="1">
      <c r="A18" s="3"/>
      <c r="B18" s="3"/>
      <c r="D18" s="4" t="s">
        <v>75</v>
      </c>
      <c r="E18" s="4">
        <v>2023</v>
      </c>
      <c r="F18" s="4" t="s">
        <v>76</v>
      </c>
    </row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.75" customHeight="1"/>
    <row r="28" spans="1:9" ht="32.1" customHeight="1">
      <c r="D28" s="58" t="s">
        <v>89</v>
      </c>
      <c r="E28" s="58"/>
      <c r="F28" s="58"/>
      <c r="G28" s="59" t="s">
        <v>118</v>
      </c>
      <c r="H28" s="59"/>
      <c r="I28" s="59"/>
    </row>
    <row r="29" spans="1:9" ht="32.1" customHeight="1">
      <c r="D29" s="58" t="s">
        <v>90</v>
      </c>
      <c r="E29" s="58"/>
      <c r="F29" s="58"/>
      <c r="G29" s="59" t="s">
        <v>118</v>
      </c>
      <c r="H29" s="59"/>
      <c r="I29" s="59"/>
    </row>
    <row r="30" spans="1:9">
      <c r="D30" s="60" t="s">
        <v>9</v>
      </c>
      <c r="E30" s="60"/>
      <c r="F30" s="60"/>
      <c r="G30" s="56" t="s">
        <v>148</v>
      </c>
      <c r="H30" s="56"/>
      <c r="I30" s="56"/>
    </row>
    <row r="31" spans="1:9">
      <c r="D31" s="60" t="s">
        <v>74</v>
      </c>
      <c r="E31" s="60"/>
      <c r="F31" s="60"/>
      <c r="G31" s="56" t="s">
        <v>127</v>
      </c>
      <c r="H31" s="56"/>
      <c r="I31" s="56"/>
    </row>
    <row r="32" spans="1:9">
      <c r="D32" s="5"/>
      <c r="E32" s="5"/>
      <c r="F32" s="5" t="s">
        <v>99</v>
      </c>
      <c r="G32" s="108" t="s">
        <v>149</v>
      </c>
      <c r="H32" s="56"/>
      <c r="I32" s="56"/>
    </row>
    <row r="33" spans="1:9" ht="32.1" customHeight="1">
      <c r="D33" s="60" t="s">
        <v>10</v>
      </c>
      <c r="E33" s="60"/>
      <c r="F33" s="60"/>
      <c r="G33" s="55"/>
      <c r="H33" s="55"/>
      <c r="I33" s="55"/>
    </row>
    <row r="34" spans="1:9">
      <c r="F34" s="1" t="s">
        <v>140</v>
      </c>
      <c r="G34" s="61"/>
      <c r="H34" s="61"/>
      <c r="I34" s="61"/>
    </row>
    <row r="38" spans="1:9" ht="15" customHeight="1"/>
    <row r="39" spans="1:9" ht="15" customHeight="1"/>
    <row r="41" spans="1:9">
      <c r="A41" s="56" t="s">
        <v>150</v>
      </c>
      <c r="B41" s="56"/>
      <c r="C41" s="56"/>
      <c r="D41" s="56"/>
      <c r="E41" s="56"/>
      <c r="F41" s="56"/>
      <c r="G41" s="56"/>
      <c r="H41" s="56"/>
      <c r="I41" s="56"/>
    </row>
  </sheetData>
  <mergeCells count="16">
    <mergeCell ref="G33:I33"/>
    <mergeCell ref="A41:I41"/>
    <mergeCell ref="A1:I1"/>
    <mergeCell ref="A14:I14"/>
    <mergeCell ref="A16:I16"/>
    <mergeCell ref="D28:F28"/>
    <mergeCell ref="G28:I28"/>
    <mergeCell ref="D29:F29"/>
    <mergeCell ref="G29:I29"/>
    <mergeCell ref="D30:F30"/>
    <mergeCell ref="G30:I30"/>
    <mergeCell ref="D31:F31"/>
    <mergeCell ref="G31:I31"/>
    <mergeCell ref="D33:F33"/>
    <mergeCell ref="G32:I32"/>
    <mergeCell ref="G34:I34"/>
  </mergeCells>
  <hyperlinks>
    <hyperlink ref="G32" r:id="rId1"/>
  </hyperlinks>
  <pageMargins left="0.7" right="0.7" top="0.75" bottom="0.75" header="0.3" footer="0.3"/>
  <pageSetup paperSize="9" scale="9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view="pageBreakPreview" zoomScaleSheetLayoutView="100" workbookViewId="0">
      <selection activeCell="E10" sqref="E10:F10"/>
    </sheetView>
  </sheetViews>
  <sheetFormatPr defaultRowHeight="15"/>
  <cols>
    <col min="1" max="1" width="5.42578125" style="6" customWidth="1"/>
    <col min="2" max="2" width="25.85546875" style="6" customWidth="1"/>
    <col min="3" max="3" width="14.140625" style="6" customWidth="1"/>
    <col min="4" max="4" width="18.28515625" style="6" customWidth="1"/>
    <col min="5" max="5" width="12.140625" style="6" customWidth="1"/>
    <col min="6" max="6" width="12.42578125" style="6" customWidth="1"/>
    <col min="7" max="7" width="40.5703125" style="6" customWidth="1"/>
    <col min="8" max="16384" width="9.140625" style="6"/>
  </cols>
  <sheetData>
    <row r="1" spans="1:9" ht="31.5" customHeight="1">
      <c r="A1" s="67" t="s">
        <v>15</v>
      </c>
      <c r="B1" s="67"/>
      <c r="C1" s="67"/>
      <c r="D1" s="67"/>
      <c r="E1" s="67"/>
      <c r="F1" s="67"/>
      <c r="G1" s="67"/>
    </row>
    <row r="2" spans="1:9">
      <c r="G2" s="7" t="s">
        <v>16</v>
      </c>
    </row>
    <row r="3" spans="1:9" ht="15" customHeight="1">
      <c r="A3" s="68" t="s">
        <v>17</v>
      </c>
      <c r="B3" s="68" t="s">
        <v>18</v>
      </c>
      <c r="C3" s="68" t="s">
        <v>19</v>
      </c>
      <c r="D3" s="71" t="s">
        <v>20</v>
      </c>
      <c r="E3" s="71"/>
      <c r="F3" s="71"/>
      <c r="G3" s="71" t="s">
        <v>101</v>
      </c>
    </row>
    <row r="4" spans="1:9" ht="44.25" customHeight="1">
      <c r="A4" s="69"/>
      <c r="B4" s="69"/>
      <c r="C4" s="69"/>
      <c r="D4" s="72" t="s">
        <v>21</v>
      </c>
      <c r="E4" s="72" t="s">
        <v>22</v>
      </c>
      <c r="F4" s="72"/>
      <c r="G4" s="71"/>
    </row>
    <row r="5" spans="1:9" ht="18" customHeight="1">
      <c r="A5" s="70"/>
      <c r="B5" s="70"/>
      <c r="C5" s="70"/>
      <c r="D5" s="72"/>
      <c r="E5" s="8" t="s">
        <v>0</v>
      </c>
      <c r="F5" s="8" t="s">
        <v>1</v>
      </c>
      <c r="G5" s="71"/>
    </row>
    <row r="6" spans="1:9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9">
      <c r="A7" s="10"/>
      <c r="B7" s="62" t="s">
        <v>91</v>
      </c>
      <c r="C7" s="63"/>
      <c r="D7" s="63"/>
      <c r="E7" s="63"/>
      <c r="F7" s="64"/>
      <c r="G7" s="10"/>
    </row>
    <row r="8" spans="1:9" ht="53.25" customHeight="1">
      <c r="A8" s="9">
        <v>1</v>
      </c>
      <c r="B8" s="11" t="s">
        <v>114</v>
      </c>
      <c r="C8" s="9" t="s">
        <v>81</v>
      </c>
      <c r="D8" s="9">
        <v>1</v>
      </c>
      <c r="E8" s="9">
        <v>1</v>
      </c>
      <c r="F8" s="9">
        <v>1</v>
      </c>
      <c r="G8" s="11"/>
      <c r="H8" s="12"/>
      <c r="I8" s="13"/>
    </row>
    <row r="9" spans="1:9" ht="48.75" customHeight="1">
      <c r="A9" s="9">
        <v>2</v>
      </c>
      <c r="B9" s="11" t="s">
        <v>108</v>
      </c>
      <c r="C9" s="9" t="s">
        <v>82</v>
      </c>
      <c r="D9" s="9">
        <v>1</v>
      </c>
      <c r="E9" s="9">
        <v>1</v>
      </c>
      <c r="F9" s="9">
        <v>1</v>
      </c>
      <c r="G9" s="14"/>
    </row>
    <row r="10" spans="1:9" ht="96" customHeight="1">
      <c r="A10" s="9">
        <v>3</v>
      </c>
      <c r="B10" s="15" t="s">
        <v>110</v>
      </c>
      <c r="C10" s="9" t="s">
        <v>115</v>
      </c>
      <c r="D10" s="16">
        <v>1486.8</v>
      </c>
      <c r="E10" s="112">
        <v>3543.2</v>
      </c>
      <c r="F10" s="112">
        <v>1715.2</v>
      </c>
      <c r="G10" s="14" t="s">
        <v>153</v>
      </c>
    </row>
    <row r="11" spans="1:9" hidden="1">
      <c r="A11" s="10"/>
      <c r="B11" s="65" t="s">
        <v>25</v>
      </c>
      <c r="C11" s="65"/>
      <c r="D11" s="65"/>
      <c r="E11" s="65"/>
      <c r="F11" s="65"/>
      <c r="G11" s="10"/>
    </row>
    <row r="12" spans="1:9" hidden="1">
      <c r="A12" s="17" t="s">
        <v>24</v>
      </c>
      <c r="B12" s="10" t="s">
        <v>23</v>
      </c>
      <c r="C12" s="10"/>
      <c r="D12" s="10"/>
      <c r="E12" s="10"/>
      <c r="F12" s="10"/>
      <c r="G12" s="10"/>
    </row>
    <row r="13" spans="1:9" hidden="1">
      <c r="A13" s="17" t="s">
        <v>24</v>
      </c>
      <c r="B13" s="65" t="s">
        <v>26</v>
      </c>
      <c r="C13" s="65"/>
      <c r="D13" s="10"/>
      <c r="E13" s="10"/>
      <c r="F13" s="10"/>
      <c r="G13" s="10"/>
    </row>
    <row r="14" spans="1:9" ht="30">
      <c r="A14" s="17">
        <v>4</v>
      </c>
      <c r="B14" s="15" t="s">
        <v>112</v>
      </c>
      <c r="C14" s="9" t="s">
        <v>116</v>
      </c>
      <c r="D14" s="9">
        <v>72</v>
      </c>
      <c r="E14" s="8">
        <v>72</v>
      </c>
      <c r="F14" s="8">
        <v>72</v>
      </c>
      <c r="G14" s="10"/>
    </row>
    <row r="16" spans="1:9">
      <c r="A16" s="66" t="s">
        <v>27</v>
      </c>
      <c r="B16" s="66"/>
      <c r="C16" s="66"/>
      <c r="D16" s="66"/>
      <c r="E16" s="66"/>
      <c r="F16" s="66"/>
      <c r="G16" s="66"/>
    </row>
  </sheetData>
  <mergeCells count="12">
    <mergeCell ref="B7:F7"/>
    <mergeCell ref="B11:F11"/>
    <mergeCell ref="B13:C13"/>
    <mergeCell ref="A16:G16"/>
    <mergeCell ref="A1:G1"/>
    <mergeCell ref="A3:A5"/>
    <mergeCell ref="B3:B5"/>
    <mergeCell ref="C3:C5"/>
    <mergeCell ref="D3:F3"/>
    <mergeCell ref="G3:G5"/>
    <mergeCell ref="D4:D5"/>
    <mergeCell ref="E4:F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view="pageBreakPreview" zoomScaleSheetLayoutView="100" workbookViewId="0">
      <selection sqref="A1:J1"/>
    </sheetView>
  </sheetViews>
  <sheetFormatPr defaultRowHeight="15"/>
  <cols>
    <col min="1" max="1" width="5.42578125" style="6" customWidth="1"/>
    <col min="2" max="2" width="37.7109375" style="18" customWidth="1"/>
    <col min="3" max="3" width="19" style="6" customWidth="1"/>
    <col min="4" max="4" width="12.42578125" style="6" customWidth="1"/>
    <col min="5" max="5" width="12.140625" style="6" customWidth="1"/>
    <col min="6" max="6" width="12.28515625" style="6" customWidth="1"/>
    <col min="7" max="7" width="11.85546875" style="6" customWidth="1"/>
    <col min="8" max="8" width="22.42578125" style="6" customWidth="1"/>
    <col min="9" max="9" width="30" style="6" customWidth="1"/>
    <col min="10" max="10" width="18.28515625" style="6" customWidth="1"/>
    <col min="11" max="16384" width="9.140625" style="6"/>
  </cols>
  <sheetData>
    <row r="1" spans="1:10" ht="18" customHeight="1">
      <c r="A1" s="67" t="s">
        <v>84</v>
      </c>
      <c r="B1" s="67"/>
      <c r="C1" s="67"/>
      <c r="D1" s="67"/>
      <c r="E1" s="67"/>
      <c r="F1" s="67"/>
      <c r="G1" s="67"/>
      <c r="H1" s="67"/>
      <c r="I1" s="67"/>
      <c r="J1" s="67"/>
    </row>
    <row r="2" spans="1:10">
      <c r="J2" s="7" t="s">
        <v>28</v>
      </c>
    </row>
    <row r="3" spans="1:10" ht="15" customHeight="1">
      <c r="A3" s="74" t="s">
        <v>17</v>
      </c>
      <c r="B3" s="75" t="s">
        <v>29</v>
      </c>
      <c r="C3" s="74" t="s">
        <v>8</v>
      </c>
      <c r="D3" s="74" t="s">
        <v>30</v>
      </c>
      <c r="E3" s="74"/>
      <c r="F3" s="74" t="s">
        <v>31</v>
      </c>
      <c r="G3" s="74"/>
      <c r="H3" s="77" t="s">
        <v>32</v>
      </c>
      <c r="I3" s="77"/>
      <c r="J3" s="71" t="s">
        <v>33</v>
      </c>
    </row>
    <row r="4" spans="1:10" ht="44.25" customHeight="1">
      <c r="A4" s="74"/>
      <c r="B4" s="76"/>
      <c r="C4" s="74"/>
      <c r="D4" s="19" t="s">
        <v>34</v>
      </c>
      <c r="E4" s="19" t="s">
        <v>35</v>
      </c>
      <c r="F4" s="19" t="s">
        <v>34</v>
      </c>
      <c r="G4" s="19" t="s">
        <v>35</v>
      </c>
      <c r="H4" s="8" t="s">
        <v>34</v>
      </c>
      <c r="I4" s="8" t="s">
        <v>35</v>
      </c>
      <c r="J4" s="77"/>
    </row>
    <row r="5" spans="1:10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8">
        <v>8</v>
      </c>
      <c r="I5" s="8">
        <v>9</v>
      </c>
      <c r="J5" s="8">
        <v>10</v>
      </c>
    </row>
    <row r="6" spans="1:10" hidden="1">
      <c r="A6" s="10"/>
      <c r="B6" s="62" t="s">
        <v>36</v>
      </c>
      <c r="C6" s="63"/>
      <c r="D6" s="63"/>
      <c r="E6" s="63"/>
      <c r="F6" s="63"/>
      <c r="G6" s="63"/>
      <c r="H6" s="63"/>
      <c r="I6" s="63"/>
      <c r="J6" s="64"/>
    </row>
    <row r="7" spans="1:10" ht="138.75" customHeight="1">
      <c r="A7" s="10">
        <v>1</v>
      </c>
      <c r="B7" s="21" t="s">
        <v>141</v>
      </c>
      <c r="C7" s="9" t="s">
        <v>118</v>
      </c>
      <c r="D7" s="9" t="s">
        <v>85</v>
      </c>
      <c r="E7" s="9" t="s">
        <v>86</v>
      </c>
      <c r="F7" s="9" t="s">
        <v>85</v>
      </c>
      <c r="G7" s="9" t="s">
        <v>86</v>
      </c>
      <c r="H7" s="9" t="s">
        <v>121</v>
      </c>
      <c r="I7" s="9" t="s">
        <v>122</v>
      </c>
      <c r="J7" s="9" t="s">
        <v>100</v>
      </c>
    </row>
    <row r="8" spans="1:10" ht="51.75" hidden="1" customHeight="1">
      <c r="A8" s="10">
        <v>2</v>
      </c>
      <c r="B8" s="21" t="s">
        <v>142</v>
      </c>
      <c r="C8" s="9"/>
      <c r="D8" s="9"/>
      <c r="E8" s="9"/>
      <c r="F8" s="9"/>
      <c r="G8" s="9"/>
      <c r="H8" s="9"/>
      <c r="I8" s="9"/>
      <c r="J8" s="9"/>
    </row>
    <row r="9" spans="1:10" ht="48.75" hidden="1" customHeight="1">
      <c r="A9" s="10">
        <v>3</v>
      </c>
      <c r="B9" s="21" t="s">
        <v>143</v>
      </c>
      <c r="C9" s="9"/>
      <c r="D9" s="9"/>
      <c r="E9" s="9"/>
      <c r="F9" s="9"/>
      <c r="G9" s="9"/>
      <c r="H9" s="9"/>
      <c r="I9" s="9"/>
      <c r="J9" s="9"/>
    </row>
    <row r="10" spans="1:10" ht="38.25" hidden="1" customHeight="1">
      <c r="A10" s="17">
        <v>4</v>
      </c>
      <c r="B10" s="21" t="s">
        <v>144</v>
      </c>
      <c r="C10" s="9"/>
      <c r="D10" s="9"/>
      <c r="E10" s="9"/>
      <c r="F10" s="9"/>
      <c r="G10" s="9"/>
      <c r="H10" s="9"/>
      <c r="I10" s="9"/>
      <c r="J10" s="9"/>
    </row>
    <row r="11" spans="1:10" ht="21" hidden="1" customHeight="1">
      <c r="A11" s="17"/>
      <c r="B11" s="21" t="s">
        <v>37</v>
      </c>
      <c r="C11" s="17"/>
      <c r="D11" s="17"/>
      <c r="E11" s="17"/>
      <c r="F11" s="17"/>
      <c r="G11" s="17"/>
      <c r="H11" s="17"/>
      <c r="I11" s="17"/>
      <c r="J11" s="17"/>
    </row>
    <row r="13" spans="1:10" ht="15" customHeight="1">
      <c r="A13" s="73" t="s">
        <v>38</v>
      </c>
      <c r="B13" s="73"/>
      <c r="C13" s="73"/>
      <c r="D13" s="73"/>
      <c r="E13" s="73"/>
      <c r="F13" s="73"/>
      <c r="G13" s="73"/>
      <c r="H13" s="73"/>
      <c r="I13" s="73"/>
      <c r="J13" s="73"/>
    </row>
  </sheetData>
  <mergeCells count="10">
    <mergeCell ref="B6:J6"/>
    <mergeCell ref="A13:J13"/>
    <mergeCell ref="A1:J1"/>
    <mergeCell ref="A3:A4"/>
    <mergeCell ref="B3:B4"/>
    <mergeCell ref="C3:C4"/>
    <mergeCell ref="D3:E3"/>
    <mergeCell ref="F3:G3"/>
    <mergeCell ref="H3:I3"/>
    <mergeCell ref="J3:J4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G19"/>
  <sheetViews>
    <sheetView view="pageBreakPreview" zoomScaleSheetLayoutView="100" workbookViewId="0">
      <selection activeCell="E6" sqref="E6"/>
    </sheetView>
  </sheetViews>
  <sheetFormatPr defaultRowHeight="15"/>
  <cols>
    <col min="1" max="1" width="28" style="6" customWidth="1"/>
    <col min="2" max="2" width="32.42578125" style="6" customWidth="1"/>
    <col min="3" max="3" width="15.28515625" style="6" customWidth="1"/>
    <col min="4" max="4" width="18.7109375" style="6" customWidth="1"/>
    <col min="5" max="5" width="17.7109375" style="6" customWidth="1"/>
    <col min="6" max="6" width="12.5703125" style="6" customWidth="1"/>
    <col min="7" max="16384" width="9.140625" style="6"/>
  </cols>
  <sheetData>
    <row r="1" spans="1:7" ht="24" customHeight="1">
      <c r="A1" s="67" t="s">
        <v>39</v>
      </c>
      <c r="B1" s="67"/>
      <c r="C1" s="67"/>
      <c r="D1" s="67"/>
      <c r="E1" s="67"/>
      <c r="F1" s="67"/>
    </row>
    <row r="2" spans="1:7">
      <c r="F2" s="7" t="s">
        <v>40</v>
      </c>
    </row>
    <row r="3" spans="1:7" ht="15" customHeight="1">
      <c r="A3" s="71" t="s">
        <v>41</v>
      </c>
      <c r="B3" s="71" t="s">
        <v>42</v>
      </c>
      <c r="C3" s="71" t="s">
        <v>43</v>
      </c>
      <c r="D3" s="88" t="s">
        <v>44</v>
      </c>
      <c r="E3" s="89"/>
      <c r="F3" s="90"/>
    </row>
    <row r="4" spans="1:7" ht="77.25" customHeight="1">
      <c r="A4" s="71"/>
      <c r="B4" s="71"/>
      <c r="C4" s="71"/>
      <c r="D4" s="8" t="s">
        <v>45</v>
      </c>
      <c r="E4" s="8" t="s">
        <v>46</v>
      </c>
      <c r="F4" s="8" t="s">
        <v>47</v>
      </c>
    </row>
    <row r="5" spans="1:7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</row>
    <row r="6" spans="1:7" ht="18" customHeight="1">
      <c r="A6" s="78" t="s">
        <v>48</v>
      </c>
      <c r="B6" s="81" t="s">
        <v>134</v>
      </c>
      <c r="C6" s="22" t="s">
        <v>83</v>
      </c>
      <c r="D6" s="23">
        <v>3543.2</v>
      </c>
      <c r="E6" s="23">
        <v>3543.2</v>
      </c>
      <c r="F6" s="23">
        <v>1715.2</v>
      </c>
    </row>
    <row r="7" spans="1:7" ht="18.75" customHeight="1">
      <c r="A7" s="79"/>
      <c r="B7" s="82"/>
      <c r="C7" s="83" t="s">
        <v>118</v>
      </c>
      <c r="D7" s="24">
        <v>1336.5</v>
      </c>
      <c r="E7" s="24">
        <v>1336.5</v>
      </c>
      <c r="F7" s="24">
        <v>317.7</v>
      </c>
      <c r="G7" s="6" t="s">
        <v>124</v>
      </c>
    </row>
    <row r="8" spans="1:7" ht="45" hidden="1" customHeight="1">
      <c r="A8" s="80"/>
      <c r="B8" s="80"/>
      <c r="C8" s="84"/>
      <c r="D8" s="24">
        <v>893.8</v>
      </c>
      <c r="E8" s="24">
        <v>893.8</v>
      </c>
      <c r="F8" s="24">
        <v>893.8</v>
      </c>
    </row>
    <row r="9" spans="1:7" ht="45" hidden="1" customHeight="1">
      <c r="A9" s="80"/>
      <c r="B9" s="80"/>
      <c r="C9" s="84"/>
      <c r="D9" s="24">
        <v>602.5</v>
      </c>
      <c r="E9" s="24">
        <v>602.5</v>
      </c>
      <c r="F9" s="24">
        <v>602.5</v>
      </c>
    </row>
    <row r="10" spans="1:7" ht="45" hidden="1" customHeight="1">
      <c r="A10" s="80"/>
      <c r="B10" s="80"/>
      <c r="C10" s="84"/>
      <c r="D10" s="24"/>
      <c r="E10" s="24"/>
      <c r="F10" s="24"/>
    </row>
    <row r="11" spans="1:7" ht="45" hidden="1" customHeight="1">
      <c r="A11" s="80"/>
      <c r="B11" s="80"/>
      <c r="C11" s="84"/>
      <c r="D11" s="24"/>
      <c r="E11" s="24"/>
      <c r="F11" s="24"/>
    </row>
    <row r="12" spans="1:7" ht="18" customHeight="1">
      <c r="A12" s="80"/>
      <c r="B12" s="80"/>
      <c r="C12" s="84"/>
      <c r="D12" s="24">
        <v>402.2</v>
      </c>
      <c r="E12" s="24">
        <v>402.2</v>
      </c>
      <c r="F12" s="24">
        <v>822.8</v>
      </c>
      <c r="G12" s="6" t="s">
        <v>125</v>
      </c>
    </row>
    <row r="13" spans="1:7" ht="16.5" customHeight="1">
      <c r="A13" s="80"/>
      <c r="B13" s="80"/>
      <c r="C13" s="84"/>
      <c r="D13" s="24">
        <v>317.7</v>
      </c>
      <c r="E13" s="24">
        <v>317.7</v>
      </c>
      <c r="F13" s="24">
        <v>402.2</v>
      </c>
      <c r="G13" s="6" t="s">
        <v>123</v>
      </c>
    </row>
    <row r="14" spans="1:7">
      <c r="A14" s="85" t="s">
        <v>145</v>
      </c>
      <c r="B14" s="85" t="s">
        <v>119</v>
      </c>
      <c r="C14" s="87" t="s">
        <v>118</v>
      </c>
      <c r="D14" s="26">
        <f>D6</f>
        <v>3543.2</v>
      </c>
      <c r="E14" s="23">
        <f>E6</f>
        <v>3543.2</v>
      </c>
      <c r="F14" s="23">
        <f>F6</f>
        <v>1715.2</v>
      </c>
    </row>
    <row r="15" spans="1:7">
      <c r="A15" s="85"/>
      <c r="B15" s="85"/>
      <c r="C15" s="86"/>
      <c r="D15" s="24">
        <f>D7</f>
        <v>1336.5</v>
      </c>
      <c r="E15" s="24">
        <f>E7</f>
        <v>1336.5</v>
      </c>
      <c r="F15" s="24">
        <f>F7</f>
        <v>317.7</v>
      </c>
      <c r="G15" s="6" t="s">
        <v>124</v>
      </c>
    </row>
    <row r="16" spans="1:7">
      <c r="A16" s="86"/>
      <c r="B16" s="86"/>
      <c r="C16" s="86"/>
      <c r="D16" s="24">
        <f>D12</f>
        <v>402.2</v>
      </c>
      <c r="E16" s="24">
        <f>E12</f>
        <v>402.2</v>
      </c>
      <c r="F16" s="24">
        <f>F12</f>
        <v>822.8</v>
      </c>
      <c r="G16" s="6" t="s">
        <v>125</v>
      </c>
    </row>
    <row r="17" spans="1:7">
      <c r="A17" s="86"/>
      <c r="B17" s="86"/>
      <c r="C17" s="86"/>
      <c r="D17" s="24">
        <f>D13</f>
        <v>317.7</v>
      </c>
      <c r="E17" s="24">
        <f>E13</f>
        <v>317.7</v>
      </c>
      <c r="F17" s="24">
        <f>F13</f>
        <v>402.2</v>
      </c>
      <c r="G17" s="6" t="s">
        <v>123</v>
      </c>
    </row>
    <row r="18" spans="1:7">
      <c r="A18" s="67" t="s">
        <v>49</v>
      </c>
      <c r="B18" s="67"/>
      <c r="C18" s="67"/>
      <c r="D18" s="67"/>
      <c r="E18" s="67"/>
      <c r="F18" s="67"/>
    </row>
    <row r="19" spans="1:7" ht="30.75" customHeight="1">
      <c r="A19" s="67" t="s">
        <v>50</v>
      </c>
      <c r="B19" s="67"/>
      <c r="C19" s="67"/>
      <c r="D19" s="67"/>
      <c r="E19" s="67"/>
      <c r="F19" s="67"/>
    </row>
  </sheetData>
  <mergeCells count="13">
    <mergeCell ref="A1:F1"/>
    <mergeCell ref="A3:A4"/>
    <mergeCell ref="B3:B4"/>
    <mergeCell ref="C3:C4"/>
    <mergeCell ref="D3:F3"/>
    <mergeCell ref="A18:F18"/>
    <mergeCell ref="A19:F19"/>
    <mergeCell ref="A6:A13"/>
    <mergeCell ref="B6:B13"/>
    <mergeCell ref="C7:C13"/>
    <mergeCell ref="A14:A17"/>
    <mergeCell ref="B14:B17"/>
    <mergeCell ref="C14:C17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zoomScaleSheetLayoutView="100" workbookViewId="0">
      <selection activeCell="E6" sqref="E6"/>
    </sheetView>
  </sheetViews>
  <sheetFormatPr defaultRowHeight="19.5" customHeight="1"/>
  <cols>
    <col min="1" max="1" width="25" style="6" customWidth="1"/>
    <col min="2" max="2" width="31.28515625" style="6" customWidth="1"/>
    <col min="3" max="3" width="28" style="6" customWidth="1"/>
    <col min="4" max="4" width="16.42578125" style="6" customWidth="1"/>
    <col min="5" max="5" width="14.85546875" style="6" customWidth="1"/>
    <col min="6" max="6" width="17" style="6" customWidth="1"/>
    <col min="7" max="7" width="16.5703125" style="6" customWidth="1"/>
    <col min="8" max="16384" width="9.140625" style="6"/>
  </cols>
  <sheetData>
    <row r="1" spans="1:6" ht="19.5" customHeight="1">
      <c r="A1" s="67" t="s">
        <v>51</v>
      </c>
      <c r="B1" s="67"/>
      <c r="C1" s="67"/>
      <c r="D1" s="67"/>
      <c r="E1" s="67"/>
      <c r="F1" s="27"/>
    </row>
    <row r="2" spans="1:6" ht="19.5" customHeight="1">
      <c r="E2" s="7" t="s">
        <v>52</v>
      </c>
      <c r="F2" s="7"/>
    </row>
    <row r="3" spans="1:6" ht="19.5" customHeight="1">
      <c r="A3" s="9" t="s">
        <v>53</v>
      </c>
      <c r="B3" s="9" t="s">
        <v>54</v>
      </c>
      <c r="C3" s="9" t="s">
        <v>55</v>
      </c>
      <c r="D3" s="9" t="s">
        <v>56</v>
      </c>
      <c r="E3" s="9" t="s">
        <v>57</v>
      </c>
      <c r="F3" s="7"/>
    </row>
    <row r="4" spans="1:6" s="28" customFormat="1" ht="19.5" customHeight="1">
      <c r="A4" s="9">
        <v>1</v>
      </c>
      <c r="B4" s="9">
        <v>2</v>
      </c>
      <c r="C4" s="9">
        <v>3</v>
      </c>
      <c r="D4" s="9">
        <v>4</v>
      </c>
      <c r="E4" s="9">
        <v>5</v>
      </c>
    </row>
    <row r="5" spans="1:6" ht="19.5" customHeight="1">
      <c r="A5" s="78" t="s">
        <v>58</v>
      </c>
      <c r="B5" s="85" t="s">
        <v>128</v>
      </c>
      <c r="C5" s="29" t="s">
        <v>59</v>
      </c>
      <c r="D5" s="30">
        <v>3543.2</v>
      </c>
      <c r="E5" s="30">
        <v>1715</v>
      </c>
    </row>
    <row r="6" spans="1:6" ht="19.5" customHeight="1">
      <c r="A6" s="79"/>
      <c r="B6" s="85"/>
      <c r="C6" s="21" t="s">
        <v>60</v>
      </c>
      <c r="D6" s="31">
        <v>1336.5</v>
      </c>
      <c r="E6" s="31">
        <v>637</v>
      </c>
    </row>
    <row r="7" spans="1:6" ht="19.5" customHeight="1">
      <c r="A7" s="79"/>
      <c r="B7" s="85"/>
      <c r="C7" s="21" t="s">
        <v>61</v>
      </c>
      <c r="D7" s="31">
        <v>317.7</v>
      </c>
      <c r="E7" s="31">
        <v>475.5</v>
      </c>
    </row>
    <row r="8" spans="1:6" ht="19.5" customHeight="1">
      <c r="A8" s="79"/>
      <c r="B8" s="85"/>
      <c r="C8" s="21" t="s">
        <v>62</v>
      </c>
      <c r="D8" s="31">
        <v>402.2</v>
      </c>
      <c r="E8" s="31">
        <v>602</v>
      </c>
    </row>
    <row r="9" spans="1:6" ht="19.5" customHeight="1">
      <c r="A9" s="79"/>
      <c r="B9" s="85"/>
      <c r="C9" s="21" t="s">
        <v>63</v>
      </c>
      <c r="D9" s="31">
        <v>0</v>
      </c>
      <c r="E9" s="31">
        <v>0</v>
      </c>
    </row>
    <row r="10" spans="1:6" ht="19.5" customHeight="1">
      <c r="A10" s="91"/>
      <c r="B10" s="85"/>
      <c r="C10" s="21" t="s">
        <v>64</v>
      </c>
      <c r="D10" s="32">
        <v>1486.8</v>
      </c>
      <c r="E10" s="32">
        <v>1486.8</v>
      </c>
    </row>
    <row r="12" spans="1:6" ht="19.5" customHeight="1">
      <c r="A12" s="66" t="s">
        <v>65</v>
      </c>
      <c r="B12" s="66"/>
      <c r="C12" s="66"/>
      <c r="D12" s="66"/>
      <c r="E12" s="66"/>
    </row>
    <row r="13" spans="1:6" ht="19.5" customHeight="1">
      <c r="A13" s="66" t="s">
        <v>66</v>
      </c>
      <c r="B13" s="66"/>
      <c r="C13" s="66"/>
      <c r="D13" s="66"/>
      <c r="E13" s="66"/>
    </row>
  </sheetData>
  <mergeCells count="5">
    <mergeCell ref="A13:E13"/>
    <mergeCell ref="A1:E1"/>
    <mergeCell ref="A5:A10"/>
    <mergeCell ref="B5:B10"/>
    <mergeCell ref="A12:E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SheetLayoutView="100" workbookViewId="0">
      <selection activeCell="E10" sqref="E10"/>
    </sheetView>
  </sheetViews>
  <sheetFormatPr defaultRowHeight="15"/>
  <cols>
    <col min="1" max="1" width="5.85546875" style="6" customWidth="1"/>
    <col min="2" max="2" width="17.28515625" style="6" customWidth="1"/>
    <col min="3" max="3" width="7.7109375" style="6" customWidth="1"/>
    <col min="4" max="4" width="15.85546875" style="6" customWidth="1"/>
    <col min="5" max="5" width="16.42578125" style="6" customWidth="1"/>
    <col min="6" max="6" width="31.85546875" style="6" customWidth="1"/>
    <col min="7" max="7" width="42.28515625" style="6" customWidth="1"/>
    <col min="8" max="16384" width="9.140625" style="6"/>
  </cols>
  <sheetData>
    <row r="1" spans="1:7" ht="28.5" customHeight="1">
      <c r="A1" s="67" t="s">
        <v>67</v>
      </c>
      <c r="B1" s="67"/>
      <c r="C1" s="67"/>
      <c r="D1" s="67"/>
      <c r="E1" s="67"/>
      <c r="F1" s="67"/>
      <c r="G1" s="27"/>
    </row>
    <row r="2" spans="1:7">
      <c r="F2" s="7" t="s">
        <v>68</v>
      </c>
      <c r="G2" s="7"/>
    </row>
    <row r="3" spans="1:7" ht="82.5" customHeight="1">
      <c r="A3" s="71" t="s">
        <v>17</v>
      </c>
      <c r="B3" s="71" t="s">
        <v>69</v>
      </c>
      <c r="C3" s="71" t="s">
        <v>78</v>
      </c>
      <c r="D3" s="71" t="s">
        <v>70</v>
      </c>
      <c r="E3" s="71"/>
      <c r="F3" s="71" t="s">
        <v>71</v>
      </c>
    </row>
    <row r="4" spans="1:7" ht="18" customHeight="1">
      <c r="A4" s="71"/>
      <c r="B4" s="71"/>
      <c r="C4" s="71"/>
      <c r="D4" s="71" t="s">
        <v>72</v>
      </c>
      <c r="E4" s="71"/>
      <c r="F4" s="71"/>
    </row>
    <row r="5" spans="1:7" ht="45.75" customHeight="1">
      <c r="A5" s="71"/>
      <c r="B5" s="71"/>
      <c r="C5" s="71"/>
      <c r="D5" s="9" t="s">
        <v>0</v>
      </c>
      <c r="E5" s="8" t="s">
        <v>73</v>
      </c>
      <c r="F5" s="71"/>
    </row>
    <row r="6" spans="1:7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7" ht="19.5" customHeight="1">
      <c r="A7" s="62" t="s">
        <v>132</v>
      </c>
      <c r="B7" s="92"/>
      <c r="C7" s="92"/>
      <c r="D7" s="92"/>
      <c r="E7" s="92"/>
      <c r="F7" s="93"/>
    </row>
    <row r="8" spans="1:7" ht="51.75" customHeight="1">
      <c r="A8" s="9">
        <v>1</v>
      </c>
      <c r="B8" s="15" t="s">
        <v>114</v>
      </c>
      <c r="C8" s="9" t="s">
        <v>81</v>
      </c>
      <c r="D8" s="8">
        <v>1</v>
      </c>
      <c r="E8" s="8">
        <v>1</v>
      </c>
      <c r="F8" s="9" t="s">
        <v>133</v>
      </c>
    </row>
    <row r="9" spans="1:7" ht="81" customHeight="1">
      <c r="A9" s="9">
        <v>2</v>
      </c>
      <c r="B9" s="15" t="s">
        <v>108</v>
      </c>
      <c r="C9" s="9" t="s">
        <v>82</v>
      </c>
      <c r="D9" s="8">
        <v>1</v>
      </c>
      <c r="E9" s="8">
        <v>1</v>
      </c>
      <c r="F9" s="9" t="s">
        <v>133</v>
      </c>
    </row>
    <row r="10" spans="1:7" ht="77.25" customHeight="1">
      <c r="A10" s="9">
        <v>3</v>
      </c>
      <c r="B10" s="15" t="s">
        <v>110</v>
      </c>
      <c r="C10" s="9" t="s">
        <v>117</v>
      </c>
      <c r="D10" s="111">
        <v>3543.2</v>
      </c>
      <c r="E10" s="33">
        <v>1715.2</v>
      </c>
      <c r="F10" s="9" t="s">
        <v>133</v>
      </c>
    </row>
    <row r="11" spans="1:7" ht="53.25" customHeight="1">
      <c r="A11" s="9">
        <v>4</v>
      </c>
      <c r="B11" s="15" t="s">
        <v>112</v>
      </c>
      <c r="C11" s="9" t="s">
        <v>116</v>
      </c>
      <c r="D11" s="34">
        <v>72</v>
      </c>
      <c r="E11" s="35">
        <v>72</v>
      </c>
      <c r="F11" s="9" t="s">
        <v>133</v>
      </c>
    </row>
  </sheetData>
  <mergeCells count="8">
    <mergeCell ref="A7:F7"/>
    <mergeCell ref="A1:F1"/>
    <mergeCell ref="A3:A5"/>
    <mergeCell ref="B3:B5"/>
    <mergeCell ref="C3:C5"/>
    <mergeCell ref="D3:E3"/>
    <mergeCell ref="F3:F5"/>
    <mergeCell ref="D4:E4"/>
  </mergeCells>
  <pageMargins left="0.7" right="0.7" top="0.75" bottom="0.75" header="0.3" footer="0.3"/>
  <pageSetup paperSize="9" scale="9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0"/>
  <sheetViews>
    <sheetView view="pageBreakPreview" topLeftCell="A4" zoomScale="130" zoomScaleSheetLayoutView="130" workbookViewId="0">
      <selection activeCell="D10" sqref="D10"/>
    </sheetView>
  </sheetViews>
  <sheetFormatPr defaultRowHeight="15"/>
  <cols>
    <col min="1" max="1" width="5.5703125" style="6" customWidth="1"/>
    <col min="2" max="2" width="70.5703125" style="6" customWidth="1"/>
    <col min="3" max="3" width="29.28515625" style="6" customWidth="1"/>
    <col min="4" max="4" width="25.28515625" style="6" customWidth="1"/>
    <col min="5" max="16384" width="9.140625" style="6"/>
  </cols>
  <sheetData>
    <row r="1" spans="1:4" ht="18.75" customHeight="1">
      <c r="A1" s="94" t="s">
        <v>102</v>
      </c>
      <c r="B1" s="94"/>
      <c r="C1" s="94"/>
      <c r="D1" s="94"/>
    </row>
    <row r="2" spans="1:4" ht="36" customHeight="1">
      <c r="A2" s="9" t="s">
        <v>17</v>
      </c>
      <c r="B2" s="9" t="s">
        <v>104</v>
      </c>
      <c r="C2" s="9" t="s">
        <v>105</v>
      </c>
      <c r="D2" s="9" t="s">
        <v>103</v>
      </c>
    </row>
    <row r="3" spans="1:4">
      <c r="A3" s="9">
        <v>1</v>
      </c>
      <c r="B3" s="9">
        <v>2</v>
      </c>
      <c r="C3" s="9">
        <v>3</v>
      </c>
      <c r="D3" s="9">
        <v>4</v>
      </c>
    </row>
    <row r="4" spans="1:4" ht="60">
      <c r="A4" s="9">
        <v>1</v>
      </c>
      <c r="B4" s="21" t="s">
        <v>130</v>
      </c>
      <c r="C4" s="21" t="s">
        <v>120</v>
      </c>
      <c r="D4" s="9" t="s">
        <v>139</v>
      </c>
    </row>
    <row r="5" spans="1:4" ht="60">
      <c r="A5" s="9">
        <v>2</v>
      </c>
      <c r="B5" s="21" t="s">
        <v>130</v>
      </c>
      <c r="C5" s="21" t="s">
        <v>120</v>
      </c>
      <c r="D5" s="9" t="s">
        <v>135</v>
      </c>
    </row>
    <row r="6" spans="1:4" ht="60">
      <c r="A6" s="9">
        <v>3</v>
      </c>
      <c r="B6" s="21" t="s">
        <v>130</v>
      </c>
      <c r="C6" s="21" t="s">
        <v>120</v>
      </c>
      <c r="D6" s="9" t="s">
        <v>136</v>
      </c>
    </row>
    <row r="7" spans="1:4" ht="60">
      <c r="A7" s="9">
        <v>4</v>
      </c>
      <c r="B7" s="21" t="s">
        <v>130</v>
      </c>
      <c r="C7" s="21" t="s">
        <v>120</v>
      </c>
      <c r="D7" s="9" t="s">
        <v>137</v>
      </c>
    </row>
    <row r="8" spans="1:4" ht="61.5" customHeight="1">
      <c r="A8" s="9">
        <v>5</v>
      </c>
      <c r="B8" s="21" t="s">
        <v>130</v>
      </c>
      <c r="C8" s="21" t="s">
        <v>120</v>
      </c>
      <c r="D8" s="9" t="s">
        <v>138</v>
      </c>
    </row>
    <row r="9" spans="1:4" ht="63" customHeight="1">
      <c r="A9" s="9">
        <v>6</v>
      </c>
      <c r="B9" s="21" t="s">
        <v>131</v>
      </c>
      <c r="C9" s="21" t="s">
        <v>120</v>
      </c>
      <c r="D9" s="9" t="s">
        <v>129</v>
      </c>
    </row>
    <row r="10" spans="1:4" ht="60">
      <c r="A10" s="109">
        <v>7</v>
      </c>
      <c r="B10" s="25" t="s">
        <v>151</v>
      </c>
      <c r="C10" s="25" t="s">
        <v>120</v>
      </c>
      <c r="D10" s="110" t="s">
        <v>152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9"/>
  <sheetViews>
    <sheetView tabSelected="1" view="pageBreakPreview" zoomScale="130" zoomScaleSheetLayoutView="130" workbookViewId="0">
      <selection activeCell="E12" sqref="E12"/>
    </sheetView>
  </sheetViews>
  <sheetFormatPr defaultRowHeight="15"/>
  <cols>
    <col min="1" max="1" width="29" style="6" customWidth="1"/>
    <col min="2" max="2" width="10" style="6" customWidth="1"/>
    <col min="3" max="3" width="12.42578125" style="6" customWidth="1"/>
    <col min="4" max="16384" width="9.140625" style="6"/>
  </cols>
  <sheetData>
    <row r="1" spans="1:15" ht="20.100000000000001" customHeight="1">
      <c r="A1" s="87" t="s">
        <v>6</v>
      </c>
      <c r="B1" s="87"/>
      <c r="C1" s="102" t="s">
        <v>106</v>
      </c>
      <c r="D1" s="103"/>
      <c r="E1" s="103"/>
      <c r="F1" s="103"/>
      <c r="G1" s="103"/>
      <c r="H1" s="104"/>
    </row>
    <row r="2" spans="1:15" ht="20.100000000000001" customHeight="1">
      <c r="A2" s="87"/>
      <c r="B2" s="87"/>
      <c r="C2" s="105"/>
      <c r="D2" s="106"/>
      <c r="E2" s="106"/>
      <c r="F2" s="106"/>
      <c r="G2" s="106"/>
      <c r="H2" s="107"/>
    </row>
    <row r="3" spans="1:15" ht="20.100000000000001" customHeight="1">
      <c r="A3" s="87" t="s">
        <v>7</v>
      </c>
      <c r="B3" s="87"/>
      <c r="C3" s="77">
        <v>2023</v>
      </c>
      <c r="D3" s="77"/>
      <c r="E3" s="77"/>
      <c r="F3" s="77"/>
      <c r="G3" s="77"/>
      <c r="H3" s="77"/>
    </row>
    <row r="4" spans="1:15" ht="20.100000000000001" customHeight="1">
      <c r="A4" s="36"/>
      <c r="B4" s="36"/>
      <c r="C4" s="37"/>
      <c r="D4" s="37"/>
      <c r="E4" s="37"/>
      <c r="F4" s="37"/>
      <c r="G4" s="37"/>
      <c r="H4" s="37"/>
    </row>
    <row r="5" spans="1:15">
      <c r="A5" s="38" t="s">
        <v>4</v>
      </c>
      <c r="B5" s="39"/>
      <c r="C5" s="39"/>
      <c r="D5" s="39"/>
      <c r="E5" s="39"/>
      <c r="F5" s="39"/>
      <c r="G5" s="39"/>
      <c r="H5" s="39"/>
    </row>
    <row r="6" spans="1:15">
      <c r="A6" s="40"/>
    </row>
    <row r="7" spans="1:15">
      <c r="A7" s="6" t="s">
        <v>79</v>
      </c>
      <c r="B7" s="41">
        <v>4</v>
      </c>
    </row>
    <row r="9" spans="1:15" ht="30">
      <c r="A9" s="9" t="s">
        <v>77</v>
      </c>
      <c r="B9" s="9" t="s">
        <v>78</v>
      </c>
      <c r="C9" s="9" t="s">
        <v>11</v>
      </c>
      <c r="D9" s="9" t="s">
        <v>0</v>
      </c>
      <c r="E9" s="9" t="s">
        <v>1</v>
      </c>
      <c r="F9" s="9" t="s">
        <v>2</v>
      </c>
    </row>
    <row r="10" spans="1:15" ht="30">
      <c r="A10" s="42" t="s">
        <v>114</v>
      </c>
      <c r="B10" s="43" t="s">
        <v>107</v>
      </c>
      <c r="C10" s="44">
        <v>1</v>
      </c>
      <c r="D10" s="44">
        <v>1</v>
      </c>
      <c r="E10" s="44">
        <v>1</v>
      </c>
      <c r="F10" s="45">
        <f t="shared" ref="F10:F13" si="0">IF(C10=1,(E10/D10),(D10/E10))</f>
        <v>1</v>
      </c>
      <c r="K10" s="46"/>
      <c r="L10" s="47"/>
      <c r="M10" s="48"/>
      <c r="N10" s="48"/>
      <c r="O10" s="49"/>
    </row>
    <row r="11" spans="1:15" ht="45">
      <c r="A11" s="42" t="s">
        <v>108</v>
      </c>
      <c r="B11" s="43" t="s">
        <v>109</v>
      </c>
      <c r="C11" s="44">
        <v>1</v>
      </c>
      <c r="D11" s="44">
        <v>1</v>
      </c>
      <c r="E11" s="44">
        <v>1</v>
      </c>
      <c r="F11" s="45">
        <f t="shared" si="0"/>
        <v>1</v>
      </c>
      <c r="K11" s="46"/>
      <c r="L11" s="47"/>
      <c r="M11" s="48"/>
      <c r="N11" s="48"/>
      <c r="O11" s="49"/>
    </row>
    <row r="12" spans="1:15" ht="60">
      <c r="A12" s="42" t="s">
        <v>110</v>
      </c>
      <c r="B12" s="43" t="s">
        <v>111</v>
      </c>
      <c r="C12" s="44">
        <v>1</v>
      </c>
      <c r="D12" s="111">
        <v>3543.2</v>
      </c>
      <c r="E12" s="33">
        <v>1715.2</v>
      </c>
      <c r="F12" s="45">
        <f t="shared" si="0"/>
        <v>0.48408218559494248</v>
      </c>
      <c r="K12" s="46"/>
      <c r="L12" s="47"/>
      <c r="M12" s="48"/>
      <c r="N12" s="48"/>
      <c r="O12" s="49"/>
    </row>
    <row r="13" spans="1:15" ht="30">
      <c r="A13" s="42" t="s">
        <v>112</v>
      </c>
      <c r="B13" s="43" t="s">
        <v>113</v>
      </c>
      <c r="C13" s="8">
        <v>1</v>
      </c>
      <c r="D13" s="8">
        <v>72</v>
      </c>
      <c r="E13" s="8">
        <v>72</v>
      </c>
      <c r="F13" s="45">
        <f t="shared" si="0"/>
        <v>1</v>
      </c>
      <c r="K13" s="46"/>
      <c r="L13" s="47"/>
      <c r="M13" s="48"/>
      <c r="N13" s="48"/>
      <c r="O13" s="49"/>
    </row>
    <row r="14" spans="1:15">
      <c r="K14" s="46"/>
      <c r="L14" s="47"/>
      <c r="M14" s="48"/>
      <c r="N14" s="48"/>
      <c r="O14" s="49"/>
    </row>
    <row r="15" spans="1:15">
      <c r="A15" s="18" t="s">
        <v>12</v>
      </c>
      <c r="B15" s="28">
        <v>1</v>
      </c>
    </row>
    <row r="16" spans="1:15">
      <c r="A16" s="18" t="s">
        <v>80</v>
      </c>
      <c r="B16" s="28">
        <v>2</v>
      </c>
    </row>
    <row r="18" spans="1:8">
      <c r="A18" s="50" t="s">
        <v>3</v>
      </c>
      <c r="B18" s="51">
        <f>1/B7*SUM(F10:F13)</f>
        <v>0.87102054639873561</v>
      </c>
      <c r="D18" s="40" t="s">
        <v>14</v>
      </c>
      <c r="E18" s="51">
        <f>B18</f>
        <v>0.87102054639873561</v>
      </c>
    </row>
    <row r="20" spans="1:8">
      <c r="A20" s="38" t="s">
        <v>13</v>
      </c>
      <c r="B20" s="38"/>
      <c r="C20" s="38"/>
      <c r="D20" s="38"/>
      <c r="E20" s="38"/>
      <c r="F20" s="38"/>
      <c r="G20" s="38"/>
      <c r="H20" s="38"/>
    </row>
    <row r="22" spans="1:8" ht="18">
      <c r="B22" s="43" t="s">
        <v>146</v>
      </c>
      <c r="C22" s="43" t="s">
        <v>147</v>
      </c>
      <c r="D22" s="43" t="s">
        <v>5</v>
      </c>
    </row>
    <row r="23" spans="1:8">
      <c r="B23" s="52">
        <f>Табл.14!D5</f>
        <v>3543.2</v>
      </c>
      <c r="C23" s="53">
        <f>Табл.14!E5</f>
        <v>1715</v>
      </c>
      <c r="D23" s="54">
        <f>B23/C23</f>
        <v>2.0660058309037899</v>
      </c>
    </row>
    <row r="24" spans="1:8" ht="15.75" thickBot="1"/>
    <row r="25" spans="1:8" ht="35.1" customHeight="1" thickBot="1">
      <c r="B25" s="97" t="s">
        <v>92</v>
      </c>
      <c r="C25" s="98"/>
      <c r="D25" s="98"/>
      <c r="E25" s="99"/>
      <c r="F25" s="100">
        <f>(B18+E18)/D23</f>
        <v>0.84319272808412271</v>
      </c>
      <c r="G25" s="101"/>
    </row>
    <row r="27" spans="1:8">
      <c r="B27" s="95" t="s">
        <v>93</v>
      </c>
      <c r="C27" s="95"/>
      <c r="D27" s="95"/>
      <c r="E27" s="95"/>
      <c r="F27" s="96" t="s">
        <v>96</v>
      </c>
      <c r="G27" s="96"/>
    </row>
    <row r="28" spans="1:8">
      <c r="B28" s="95" t="s">
        <v>94</v>
      </c>
      <c r="C28" s="95"/>
      <c r="D28" s="95"/>
      <c r="E28" s="95"/>
      <c r="F28" s="96" t="s">
        <v>97</v>
      </c>
      <c r="G28" s="96"/>
    </row>
    <row r="29" spans="1:8">
      <c r="B29" s="95" t="s">
        <v>95</v>
      </c>
      <c r="C29" s="95"/>
      <c r="D29" s="95"/>
      <c r="E29" s="95"/>
      <c r="F29" s="96" t="s">
        <v>98</v>
      </c>
      <c r="G29" s="96"/>
    </row>
  </sheetData>
  <mergeCells count="12">
    <mergeCell ref="B25:E25"/>
    <mergeCell ref="F25:G25"/>
    <mergeCell ref="A1:B2"/>
    <mergeCell ref="C1:H2"/>
    <mergeCell ref="A3:B3"/>
    <mergeCell ref="C3:H3"/>
    <mergeCell ref="B27:E27"/>
    <mergeCell ref="B28:E28"/>
    <mergeCell ref="B29:E29"/>
    <mergeCell ref="F27:G27"/>
    <mergeCell ref="F28:G28"/>
    <mergeCell ref="F29:G29"/>
  </mergeCells>
  <pageMargins left="0.7" right="0.7" top="0.75" bottom="0.75" header="0.3" footer="0.3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Табл.11!Область_печати</vt:lpstr>
      <vt:lpstr>Табл.13!Область_печати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Кирпатенко</cp:lastModifiedBy>
  <cp:lastPrinted>2023-05-19T07:10:16Z</cp:lastPrinted>
  <dcterms:created xsi:type="dcterms:W3CDTF">2013-07-25T11:10:50Z</dcterms:created>
  <dcterms:modified xsi:type="dcterms:W3CDTF">2024-03-06T12:06:06Z</dcterms:modified>
</cp:coreProperties>
</file>