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570" windowHeight="8085"/>
  </bookViews>
  <sheets>
    <sheet name="2025-2027" sheetId="1" r:id="rId1"/>
  </sheets>
  <definedNames>
    <definedName name="_xlnm.Print_Area" localSheetId="0">'2025-2027'!$A$1:$E$152</definedName>
  </definedNames>
  <calcPr calcId="145621" iterate="1"/>
</workbook>
</file>

<file path=xl/calcChain.xml><?xml version="1.0" encoding="utf-8"?>
<calcChain xmlns="http://schemas.openxmlformats.org/spreadsheetml/2006/main">
  <c r="E149" i="1" l="1"/>
  <c r="D149" i="1"/>
  <c r="C149" i="1"/>
  <c r="E147" i="1"/>
  <c r="D147" i="1"/>
  <c r="C147" i="1"/>
  <c r="C143" i="1"/>
  <c r="C142" i="1" s="1"/>
  <c r="E142" i="1"/>
  <c r="D142" i="1"/>
  <c r="E134" i="1"/>
  <c r="D134" i="1"/>
  <c r="C134" i="1"/>
  <c r="E114" i="1"/>
  <c r="D114" i="1"/>
  <c r="C114" i="1"/>
  <c r="E110" i="1"/>
  <c r="D110" i="1"/>
  <c r="C110" i="1"/>
  <c r="C105" i="1"/>
  <c r="C104" i="1" s="1"/>
  <c r="E83" i="1"/>
  <c r="D83" i="1"/>
  <c r="C83" i="1"/>
  <c r="E79" i="1"/>
  <c r="D79" i="1"/>
  <c r="D75" i="1" s="1"/>
  <c r="C79" i="1"/>
  <c r="E76" i="1"/>
  <c r="D76" i="1"/>
  <c r="C76" i="1"/>
  <c r="E72" i="1"/>
  <c r="D72" i="1"/>
  <c r="C72" i="1"/>
  <c r="E70" i="1"/>
  <c r="E69" i="1" s="1"/>
  <c r="D70" i="1"/>
  <c r="C70" i="1"/>
  <c r="E62" i="1"/>
  <c r="E61" i="1" s="1"/>
  <c r="D62" i="1"/>
  <c r="D61" i="1" s="1"/>
  <c r="C62" i="1"/>
  <c r="C61" i="1" s="1"/>
  <c r="E58" i="1"/>
  <c r="D58" i="1"/>
  <c r="C58" i="1"/>
  <c r="E56" i="1"/>
  <c r="D56" i="1"/>
  <c r="C56" i="1"/>
  <c r="E51" i="1"/>
  <c r="D51" i="1"/>
  <c r="C51" i="1"/>
  <c r="E49" i="1"/>
  <c r="D49" i="1"/>
  <c r="C49" i="1"/>
  <c r="E46" i="1"/>
  <c r="D46" i="1"/>
  <c r="C46" i="1"/>
  <c r="C41" i="1" s="1"/>
  <c r="E44" i="1"/>
  <c r="E41" i="1" s="1"/>
  <c r="D44" i="1"/>
  <c r="C44" i="1"/>
  <c r="C42" i="1"/>
  <c r="C39" i="1"/>
  <c r="E36" i="1"/>
  <c r="D36" i="1"/>
  <c r="C36" i="1"/>
  <c r="E34" i="1"/>
  <c r="D34" i="1"/>
  <c r="C34" i="1"/>
  <c r="E29" i="1"/>
  <c r="E28" i="1" s="1"/>
  <c r="D29" i="1"/>
  <c r="C29" i="1"/>
  <c r="E23" i="1"/>
  <c r="E22" i="1" s="1"/>
  <c r="D23" i="1"/>
  <c r="D22" i="1" s="1"/>
  <c r="C23" i="1"/>
  <c r="C22" i="1" s="1"/>
  <c r="E12" i="1"/>
  <c r="E11" i="1" s="1"/>
  <c r="D12" i="1"/>
  <c r="D11" i="1" s="1"/>
  <c r="C12" i="1"/>
  <c r="C11" i="1" s="1"/>
  <c r="C69" i="1" l="1"/>
  <c r="D69" i="1"/>
  <c r="D109" i="1"/>
  <c r="D108" i="1" s="1"/>
  <c r="D151" i="1" s="1"/>
  <c r="E109" i="1"/>
  <c r="E108" i="1" s="1"/>
  <c r="E151" i="1" s="1"/>
  <c r="D48" i="1"/>
  <c r="C75" i="1"/>
  <c r="C28" i="1"/>
  <c r="D41" i="1"/>
  <c r="E48" i="1"/>
  <c r="E75" i="1"/>
  <c r="D28" i="1"/>
  <c r="C48" i="1"/>
  <c r="C109" i="1"/>
  <c r="C108" i="1" s="1"/>
  <c r="C151" i="1" s="1"/>
  <c r="D10" i="1" l="1"/>
  <c r="D107" i="1" s="1"/>
  <c r="D152" i="1" s="1"/>
  <c r="C10" i="1"/>
  <c r="C107" i="1" s="1"/>
  <c r="C152" i="1" s="1"/>
  <c r="E10" i="1"/>
  <c r="E107" i="1" s="1"/>
  <c r="E152" i="1" s="1"/>
</calcChain>
</file>

<file path=xl/sharedStrings.xml><?xml version="1.0" encoding="utf-8"?>
<sst xmlns="http://schemas.openxmlformats.org/spreadsheetml/2006/main" count="278" uniqueCount="271">
  <si>
    <t>Приложение 2 к решению Муниципального Собрания  района  от 13.12.2024  № 610</t>
  </si>
  <si>
    <t>Объем доходов бюджета Череповецкого муниципального района, формируемый за счет налоговых и неналоговых доходов, а также безвозмездных поступлений на 2025 год и плановый период 2026 и 2027 годов</t>
  </si>
  <si>
    <t>Код бюджетной классификации Российской Федерации</t>
  </si>
  <si>
    <t>Наименование групп, подгрупп и статей доходов</t>
  </si>
  <si>
    <t>Сумма, тыс. рублей</t>
  </si>
  <si>
    <t>2025 год</t>
  </si>
  <si>
    <t>2026 год</t>
  </si>
  <si>
    <t>2027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</si>
  <si>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</si>
  <si>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</si>
  <si>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</si>
  <si>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</si>
  <si>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</si>
  <si>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</si>
  <si>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</si>
  <si>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</si>
  <si>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</si>
  <si>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</si>
  <si>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</si>
  <si>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</si>
  <si>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</si>
  <si>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</si>
  <si>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</si>
  <si>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</si>
  <si>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1 01 02130 01 0000 110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</si>
  <si>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</si>
  <si>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1 01 02140 01 0000 110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</si>
  <si>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</si>
  <si>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</si>
  <si>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</si>
  <si>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1 01 02160 01 0000 110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</si>
  <si>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</si>
  <si>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</si>
  <si>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</si>
  <si>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</si>
  <si>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</si>
  <si>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</si>
  <si>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</si>
  <si>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</si>
  <si>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</si>
  <si>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</si>
  <si>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</si>
  <si>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</si>
  <si>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</si>
  <si>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1 05 00000 00 0000 000 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</si>
  <si>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</si>
  <si>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</si>
  <si>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</si>
  <si>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1 05 01011 01 0000 110</t>
  </si>
  <si>
    <t>Налог, взимаемый с налогоплательщиков, выбравших в качестве объекта налогообложения доходы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</si>
  <si>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</si>
  <si>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</si>
  <si>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1 05 01050 01 0000 110</t>
  </si>
  <si>
    <t>Минимальный налог, зачисляемый в бюджеты субъектов Российской Федерации</t>
  </si>
  <si>
    <t>1 05 02020 02 0000 110</t>
  </si>
  <si>
    <t>Единый налог на вмененный доход для отдельных видов деятельности (за налоговые 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</si>
  <si>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</si>
  <si>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</si>
  <si>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</si>
  <si>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</si>
  <si>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</si>
  <si>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</si>
  <si>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</si>
  <si>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1 05 03020 01 0000 110</t>
  </si>
  <si>
    <t>Единый сельскохозяйственный налог (за налоговые периоды, истекшие до 1 января 2011 года)</t>
  </si>
  <si>
    <t>1 06 04000 02 0000 110</t>
  </si>
  <si>
    <t>Транспортный налог</t>
  </si>
  <si>
    <t>1 06 04012 02 0000 110</t>
  </si>
  <si>
    <t>Транспортный налог с физических лиц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</si>
  <si>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</si>
  <si>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</si>
  <si>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</si>
  <si>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</si>
  <si>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</si>
  <si>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</si>
  <si>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</si>
  <si>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</si>
  <si>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</si>
  <si>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</si>
  <si>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</si>
  <si>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</si>
  <si>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</si>
  <si>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</si>
  <si>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</si>
  <si>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</si>
  <si>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</si>
  <si>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</si>
  <si>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</si>
  <si>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</si>
  <si>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</si>
  <si>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</si>
  <si>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</si>
  <si>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</si>
  <si>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</si>
  <si>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</si>
  <si>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</si>
  <si>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</si>
  <si>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1 11 05313 05 0000 120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</si>
  <si>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</si>
  <si>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</si>
  <si>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</si>
  <si>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</si>
  <si>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</si>
  <si>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1 11 09080 05 0000 120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</si>
  <si>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</si>
  <si>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1 12 00000 00 0000 000</t>
  </si>
  <si>
    <t>Платежи при 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</si>
  <si>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</si>
  <si>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</si>
  <si>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</si>
  <si>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 xml:space="preserve">Плата за выбросы загрязняющих веществ в атмосферный воздух стационарными объектами 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</si>
  <si>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</si>
  <si>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</si>
  <si>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</si>
  <si>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выбросы загрязняющих веществ в водные объекты</t>
  </si>
  <si>
    <t>Плата за сбросы загрязняющих веществ в водные объекты</t>
  </si>
  <si>
    <t>1 12 01041 01 0000 120</t>
  </si>
  <si>
    <t>Плата за размещение отходов производства</t>
  </si>
  <si>
    <t>1 12 01042 01 0000 120</t>
  </si>
  <si>
    <t>Плата за размещение твердых коммунальных отходов</t>
  </si>
  <si>
    <t>1 13 00000 00 0000 000</t>
  </si>
  <si>
    <t>Доходы от оказания платных услуг (работ)  и компенсации затрат государства</t>
  </si>
  <si>
    <t>1 13 01000 00 0000 130</t>
  </si>
  <si>
    <t>Доходы от оказания платных услуг (работ)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</si>
  <si>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</si>
  <si>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</si>
  <si>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1 13 02000 00 0000 130</t>
  </si>
  <si>
    <t>Доходы от компенсации затрат государства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</si>
  <si>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</si>
  <si>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</si>
  <si>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</si>
  <si>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</si>
  <si>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</si>
  <si>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</si>
  <si>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</si>
  <si>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</si>
  <si>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</si>
  <si>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</si>
  <si>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</si>
  <si>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</si>
  <si>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</si>
  <si>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</si>
  <si>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</si>
  <si>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</si>
  <si>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</si>
  <si>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</si>
  <si>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</si>
  <si>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</si>
  <si>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</si>
  <si>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</si>
  <si>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</si>
  <si>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</si>
  <si>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</si>
  <si>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</si>
  <si>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</si>
  <si>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</si>
  <si>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</si>
  <si>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</si>
  <si>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</si>
  <si>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</si>
  <si>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</si>
  <si>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</si>
  <si>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</si>
  <si>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</si>
  <si>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</si>
  <si>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</si>
  <si>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</si>
  <si>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</si>
  <si>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</si>
  <si>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</si>
  <si>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</si>
  <si>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</si>
  <si>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</si>
  <si>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</si>
  <si>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</si>
  <si>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</si>
  <si>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1 17 00000 00 0000 000</t>
  </si>
  <si>
    <t>Прочие неналоговые доходы</t>
  </si>
  <si>
    <t>1 17 05000 00 0000 180</t>
  </si>
  <si>
    <t xml:space="preserve">Прочие неналоговые доходы </t>
  </si>
  <si>
    <t>1 17 05050 05 0000 180</t>
  </si>
  <si>
    <t>Прочие неналоговые доходы бюджетов муниципальных районов</t>
  </si>
  <si>
    <t>Итого  собственных доходов:</t>
  </si>
  <si>
    <t>2 00 00000 00 0000 000</t>
  </si>
  <si>
    <t>Безвозмездные поступления</t>
  </si>
  <si>
    <t>2 02 00000 00 0000 000</t>
  </si>
  <si>
    <t>Безвозмездные поступления 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</si>
  <si>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</si>
  <si>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</si>
  <si>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</si>
  <si>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</si>
  <si>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</si>
  <si>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</si>
  <si>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</si>
  <si>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</si>
  <si>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</si>
  <si>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</si>
  <si>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</si>
  <si>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</si>
  <si>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</si>
  <si>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</si>
  <si>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</si>
  <si>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</si>
  <si>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</si>
  <si>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</si>
  <si>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</si>
  <si>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</si>
  <si>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</si>
  <si>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</si>
  <si>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</si>
  <si>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2 02 25116 05 0000 150</t>
  </si>
  <si>
    <t>Субсидии бюджетам муниципальных районов на реализацию программы комплексного развития молодежной политики в регионах Российской Федерации "Регион для молодых"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</si>
  <si>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</si>
  <si>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</si>
  <si>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2 02 25315 05 0000 150</t>
  </si>
  <si>
    <t>Субсидии бюджетам муниципальных районов на осуществление капитального ремонта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</si>
  <si>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</si>
  <si>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</si>
  <si>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2 02 25511 05 0000 150</t>
  </si>
  <si>
    <t>Субсидии бюджетам муниципальных районов на проведение комплексных кадастровых работ</t>
  </si>
  <si>
    <t>2 02 25519 05 0000 150</t>
  </si>
  <si>
    <t>Субсидия бюджетам муниципальных районов на поддержку отрасли культуры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</si>
  <si>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</si>
  <si>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</si>
  <si>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2 02 25559 05 0000 150</t>
  </si>
  <si>
    <t>Субсидии бюджетам муниципальных районов на оснащение предметных кабинетов общеобразовательных организаций средствами обучения и воспитания</t>
  </si>
  <si>
    <t>2 02 25599 05 0000 150</t>
  </si>
  <si>
    <t>Субсидии бюджетам муниципальных районов на подготовку проектов межевания земельных участков и на проведение кадастровых работ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</si>
  <si>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</si>
  <si>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</si>
  <si>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2 02 25753 05 0000 150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</si>
  <si>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</si>
  <si>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2 02 29999 05 0000 150</t>
  </si>
  <si>
    <t>Прочие субсидии бюджетам муниципальных районов</t>
  </si>
  <si>
    <t>2 02 30000 00 0000 150</t>
  </si>
  <si>
    <t>Субвенции  бюджетам 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</si>
  <si>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</si>
  <si>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</si>
  <si>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</si>
  <si>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</si>
  <si>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2 02 35134 05 0000 150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</si>
  <si>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</si>
  <si>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2 02 35176 05 0000 150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</si>
  <si>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</si>
  <si>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</si>
  <si>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</si>
  <si>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</si>
  <si>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</si>
  <si>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2 02 36900 05 0000 150</t>
  </si>
  <si>
    <t>Единая субвенция бюджетам муниципальных районов из бюджета субъекта Российской Федерации</t>
  </si>
  <si>
    <t>2 02 40000 00 0000 150</t>
  </si>
  <si>
    <t xml:space="preserve">Иные межбюджетные трансферты 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</si>
  <si>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</si>
  <si>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</si>
  <si>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</si>
  <si>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</si>
  <si>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2 02 45519 05 0000 150</t>
  </si>
  <si>
    <t>Межбюджетные трансферты, передаваемые бюджетам муниципальных районов на поддержку отрасли культуры</t>
  </si>
  <si>
    <t>2 02 49999 05 0000 150</t>
  </si>
  <si>
    <t>Прочие межбюджетные трансферты, передаваемые бюджетам муниципальных районов</t>
  </si>
  <si>
    <t>2 04 05000 05 0000 150</t>
  </si>
  <si>
    <t>Безвозмездные поступления от негосударственных организаций в бюджеты муниципальных районов</t>
  </si>
  <si>
    <t>2 04 05020 05 0000 150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</si>
  <si>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</si>
  <si>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2 07 05000 05 0000 150</t>
  </si>
  <si>
    <t>Прочие безвозмездные поступления в бюджеты муниципальных районов</t>
  </si>
  <si>
    <t>2 07 05020 05 0000 150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</si>
  <si>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</si>
  <si>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Итого безвозмездных поступлений:</t>
  </si>
  <si>
    <t>ВСЕГО ДОХОДОВ:</t>
  </si>
  <si>
    <t>Приложение 2 к решению Муниципального Собрания  района  от  09.04.2025  № 635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</si>
</sst>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name val="Calibri"/>
    </font>
    <font>
      <sz val="12"/>
      <name val="Times New Roman"/>
    </font>
    <font>
      <sz val="11"/>
      <name val="Times New Roman"/>
    </font>
    <font>
      <b/>
      <sz val="14"/>
      <name val="Times New Roman"/>
    </font>
    <font>
      <b/>
      <sz val="12"/>
      <name val="Times New Roman"/>
    </font>
    <font>
      <i/>
      <sz val="12"/>
      <name val="Times New Roman"/>
    </font>
    <font>
      <b/>
      <i/>
      <sz val="12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1">
    <xf numFmtId="0" fontId="0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left"/>
    </xf>
    <xf numFmtId="164" fontId="1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horizontal="left" wrapText="1"/>
    </xf>
    <xf numFmtId="164" fontId="2" fillId="0" borderId="0" xfId="0" applyNumberFormat="1" applyFont="1" applyAlignment="1">
      <alignment wrapText="1"/>
    </xf>
    <xf numFmtId="0" fontId="1" fillId="0" borderId="1" xfId="0" applyNumberFormat="1" applyFont="1" applyBorder="1"/>
    <xf numFmtId="0" fontId="1" fillId="0" borderId="1" xfId="0" applyNumberFormat="1" applyFont="1" applyBorder="1" applyAlignment="1">
      <alignment horizontal="center"/>
    </xf>
    <xf numFmtId="0" fontId="1" fillId="0" borderId="14" xfId="0" applyNumberFormat="1" applyFont="1" applyBorder="1" applyAlignment="1">
      <alignment horizontal="center"/>
    </xf>
    <xf numFmtId="0" fontId="1" fillId="0" borderId="15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 wrapText="1"/>
    </xf>
    <xf numFmtId="0" fontId="4" fillId="0" borderId="15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left" wrapText="1"/>
    </xf>
    <xf numFmtId="164" fontId="4" fillId="2" borderId="1" xfId="0" applyNumberFormat="1" applyFont="1" applyFill="1" applyBorder="1"/>
    <xf numFmtId="0" fontId="1" fillId="2" borderId="0" xfId="0" applyNumberFormat="1" applyFont="1" applyFill="1"/>
    <xf numFmtId="3" fontId="4" fillId="0" borderId="15" xfId="0" applyNumberFormat="1" applyFont="1" applyBorder="1" applyAlignment="1">
      <alignment horizontal="center"/>
    </xf>
    <xf numFmtId="0" fontId="1" fillId="0" borderId="15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left" wrapText="1"/>
    </xf>
    <xf numFmtId="164" fontId="1" fillId="2" borderId="1" xfId="0" applyNumberFormat="1" applyFont="1" applyFill="1" applyBorder="1"/>
    <xf numFmtId="0" fontId="5" fillId="0" borderId="1" xfId="0" applyNumberFormat="1" applyFont="1" applyBorder="1"/>
    <xf numFmtId="0" fontId="5" fillId="0" borderId="15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left" wrapText="1"/>
    </xf>
    <xf numFmtId="164" fontId="5" fillId="0" borderId="1" xfId="0" applyNumberFormat="1" applyFont="1" applyBorder="1"/>
    <xf numFmtId="0" fontId="5" fillId="0" borderId="0" xfId="0" applyNumberFormat="1" applyFont="1"/>
    <xf numFmtId="0" fontId="5" fillId="0" borderId="1" xfId="0" applyNumberFormat="1" applyFont="1" applyBorder="1" applyAlignment="1">
      <alignment vertical="top" wrapText="1"/>
    </xf>
    <xf numFmtId="164" fontId="5" fillId="2" borderId="1" xfId="0" applyNumberFormat="1" applyFont="1" applyFill="1" applyBorder="1"/>
    <xf numFmtId="0" fontId="4" fillId="0" borderId="0" xfId="0" applyNumberFormat="1" applyFont="1"/>
    <xf numFmtId="0" fontId="4" fillId="0" borderId="1" xfId="0" applyNumberFormat="1" applyFont="1" applyBorder="1"/>
    <xf numFmtId="0" fontId="6" fillId="0" borderId="1" xfId="0" applyNumberFormat="1" applyFont="1" applyBorder="1"/>
    <xf numFmtId="0" fontId="6" fillId="0" borderId="0" xfId="0" applyNumberFormat="1" applyFont="1"/>
    <xf numFmtId="0" fontId="4" fillId="3" borderId="15" xfId="0" applyNumberFormat="1" applyFont="1" applyFill="1" applyBorder="1" applyAlignment="1">
      <alignment horizontal="center"/>
    </xf>
    <xf numFmtId="0" fontId="4" fillId="3" borderId="1" xfId="0" applyNumberFormat="1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right"/>
    </xf>
    <xf numFmtId="0" fontId="5" fillId="0" borderId="1" xfId="0" applyNumberFormat="1" applyFont="1" applyBorder="1" applyAlignment="1">
      <alignment wrapText="1"/>
    </xf>
    <xf numFmtId="164" fontId="5" fillId="2" borderId="1" xfId="0" applyNumberFormat="1" applyFont="1" applyFill="1" applyBorder="1" applyAlignment="1">
      <alignment horizontal="right"/>
    </xf>
    <xf numFmtId="0" fontId="5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/>
    <xf numFmtId="0" fontId="5" fillId="2" borderId="15" xfId="0" applyNumberFormat="1" applyFont="1" applyFill="1" applyBorder="1" applyAlignment="1">
      <alignment horizontal="center"/>
    </xf>
    <xf numFmtId="164" fontId="4" fillId="2" borderId="19" xfId="0" applyNumberFormat="1" applyFont="1" applyFill="1" applyBorder="1"/>
    <xf numFmtId="0" fontId="5" fillId="0" borderId="0" xfId="0" applyNumberFormat="1" applyFont="1" applyFill="1"/>
    <xf numFmtId="164" fontId="2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center" wrapText="1"/>
    </xf>
    <xf numFmtId="0" fontId="4" fillId="0" borderId="17" xfId="0" applyNumberFormat="1" applyFont="1" applyBorder="1" applyAlignment="1">
      <alignment horizontal="left"/>
    </xf>
    <xf numFmtId="0" fontId="4" fillId="0" borderId="18" xfId="0" applyNumberFormat="1" applyFont="1" applyBorder="1" applyAlignment="1">
      <alignment horizontal="left"/>
    </xf>
    <xf numFmtId="0" fontId="4" fillId="0" borderId="15" xfId="0" applyNumberFormat="1" applyFont="1" applyBorder="1" applyAlignment="1">
      <alignment horizontal="left"/>
    </xf>
    <xf numFmtId="0" fontId="4" fillId="0" borderId="16" xfId="0" applyNumberFormat="1" applyFont="1" applyBorder="1" applyAlignment="1">
      <alignment horizontal="left"/>
    </xf>
    <xf numFmtId="0" fontId="1" fillId="0" borderId="2" xfId="0" applyNumberFormat="1" applyFont="1" applyBorder="1" applyAlignment="1">
      <alignment horizontal="center" wrapText="1"/>
    </xf>
    <xf numFmtId="0" fontId="1" fillId="0" borderId="7" xfId="0" applyNumberFormat="1" applyFont="1" applyBorder="1" applyAlignment="1">
      <alignment horizontal="center" wrapText="1"/>
    </xf>
    <xf numFmtId="0" fontId="1" fillId="0" borderId="1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0" fontId="1" fillId="0" borderId="8" xfId="0" applyNumberFormat="1" applyFont="1" applyBorder="1" applyAlignment="1">
      <alignment horizontal="center" wrapText="1"/>
    </xf>
    <xf numFmtId="0" fontId="1" fillId="0" borderId="13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 wrapText="1"/>
    </xf>
    <xf numFmtId="164" fontId="1" fillId="0" borderId="6" xfId="0" applyNumberFormat="1" applyFont="1" applyBorder="1" applyAlignment="1">
      <alignment horizontal="center" wrapText="1"/>
    </xf>
    <xf numFmtId="164" fontId="1" fillId="0" borderId="9" xfId="0" applyNumberFormat="1" applyFont="1" applyBorder="1" applyAlignment="1">
      <alignment horizontal="center" wrapText="1"/>
    </xf>
    <xf numFmtId="164" fontId="1" fillId="0" borderId="10" xfId="0" applyNumberFormat="1" applyFont="1" applyBorder="1" applyAlignment="1">
      <alignment horizontal="center" wrapText="1"/>
    </xf>
    <xf numFmtId="164" fontId="1" fillId="0" borderId="11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55"/>
  <sheetViews>
    <sheetView tabSelected="1" workbookViewId="0">
      <selection activeCell="C2" sqref="C2:E2"/>
    </sheetView>
  </sheetViews>
  <sheetFormatPr defaultColWidth="9" defaultRowHeight="15.75" x14ac:dyDescent="0.25"/>
  <cols>
    <col min="1" max="1" width="24" style="2" customWidth="1"/>
    <col min="2" max="2" width="71" style="3" customWidth="1"/>
    <col min="3" max="3" width="12.5703125" style="4" customWidth="1"/>
    <col min="4" max="5" width="12.5703125" style="5" customWidth="1"/>
    <col min="6" max="66" width="9" style="5" customWidth="1"/>
    <col min="67" max="67" width="9" style="1" customWidth="1"/>
    <col min="68" max="16384" width="9" style="1"/>
  </cols>
  <sheetData>
    <row r="1" spans="1:66" ht="42.75" customHeight="1" x14ac:dyDescent="0.25">
      <c r="C1" s="43" t="s">
        <v>270</v>
      </c>
      <c r="D1" s="43"/>
      <c r="E1" s="43"/>
    </row>
    <row r="2" spans="1:66" ht="45" customHeight="1" x14ac:dyDescent="0.25">
      <c r="C2" s="43" t="s">
        <v>0</v>
      </c>
      <c r="D2" s="43"/>
      <c r="E2" s="43"/>
    </row>
    <row r="3" spans="1:66" ht="50.25" hidden="1" customHeight="1" x14ac:dyDescent="0.25">
      <c r="B3" s="6"/>
      <c r="C3" s="7"/>
    </row>
    <row r="4" spans="1:66" ht="58.5" customHeight="1" x14ac:dyDescent="0.3">
      <c r="A4" s="44" t="s">
        <v>1</v>
      </c>
      <c r="B4" s="44"/>
      <c r="C4" s="44"/>
      <c r="D4" s="44"/>
      <c r="E4" s="44"/>
    </row>
    <row r="5" spans="1:66" ht="10.5" customHeight="1" x14ac:dyDescent="0.25">
      <c r="B5" s="6"/>
    </row>
    <row r="6" spans="1:66" s="8" customFormat="1" ht="18" customHeight="1" x14ac:dyDescent="0.25">
      <c r="A6" s="49" t="s">
        <v>2</v>
      </c>
      <c r="B6" s="52" t="s">
        <v>3</v>
      </c>
      <c r="C6" s="55" t="s">
        <v>4</v>
      </c>
      <c r="D6" s="56"/>
      <c r="E6" s="57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</row>
    <row r="7" spans="1:66" s="8" customFormat="1" x14ac:dyDescent="0.25">
      <c r="A7" s="50"/>
      <c r="B7" s="53"/>
      <c r="C7" s="58"/>
      <c r="D7" s="59"/>
      <c r="E7" s="60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</row>
    <row r="8" spans="1:66" s="8" customFormat="1" ht="14.25" customHeight="1" x14ac:dyDescent="0.25">
      <c r="A8" s="51"/>
      <c r="B8" s="54"/>
      <c r="C8" s="9" t="s">
        <v>5</v>
      </c>
      <c r="D8" s="10" t="s">
        <v>6</v>
      </c>
      <c r="E8" s="10" t="s">
        <v>7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</row>
    <row r="9" spans="1:66" s="8" customFormat="1" ht="14.25" customHeight="1" x14ac:dyDescent="0.25">
      <c r="A9" s="11">
        <v>1</v>
      </c>
      <c r="B9" s="12">
        <v>2</v>
      </c>
      <c r="C9" s="13">
        <v>3</v>
      </c>
      <c r="D9" s="9">
        <v>4</v>
      </c>
      <c r="E9" s="10">
        <v>5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</row>
    <row r="10" spans="1:66" s="8" customFormat="1" ht="18.75" customHeight="1" x14ac:dyDescent="0.25">
      <c r="A10" s="14" t="s">
        <v>8</v>
      </c>
      <c r="B10" s="15" t="s">
        <v>9</v>
      </c>
      <c r="C10" s="16">
        <f>C11+C22+C28+C41+C48+C61+C69+C75+C104+C83</f>
        <v>697590.6</v>
      </c>
      <c r="D10" s="16">
        <f>D11+D22+D28+D41+D48+D61+D69+D75+D104+D83</f>
        <v>723830</v>
      </c>
      <c r="E10" s="16">
        <f>E11+E22+E28+E41+E48+E61+E69+E75+E104+E83</f>
        <v>764413</v>
      </c>
      <c r="F10" s="17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</row>
    <row r="11" spans="1:66" s="8" customFormat="1" ht="15.75" customHeight="1" x14ac:dyDescent="0.25">
      <c r="A11" s="18" t="s">
        <v>10</v>
      </c>
      <c r="B11" s="15" t="s">
        <v>11</v>
      </c>
      <c r="C11" s="16">
        <f>C12</f>
        <v>445130</v>
      </c>
      <c r="D11" s="16">
        <f>D12</f>
        <v>445844</v>
      </c>
      <c r="E11" s="16">
        <f>E12</f>
        <v>475383</v>
      </c>
      <c r="F11" s="17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</row>
    <row r="12" spans="1:66" s="8" customFormat="1" ht="18.75" customHeight="1" x14ac:dyDescent="0.25">
      <c r="A12" s="19" t="s">
        <v>12</v>
      </c>
      <c r="B12" s="20" t="s">
        <v>13</v>
      </c>
      <c r="C12" s="21">
        <f>SUM(C13:C21)</f>
        <v>445130</v>
      </c>
      <c r="D12" s="21">
        <f>SUM(D13:D21)</f>
        <v>445844</v>
      </c>
      <c r="E12" s="21">
        <f>SUM(E13:E21)</f>
        <v>475383</v>
      </c>
      <c r="F12" s="17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</row>
    <row r="13" spans="1:66" s="22" customFormat="1" ht="206.25" customHeight="1" x14ac:dyDescent="0.25">
      <c r="A13" s="23" t="s">
        <v>14</v>
      </c>
      <c r="B13" s="24" t="s">
        <v>15</v>
      </c>
      <c r="C13" s="25">
        <v>410889</v>
      </c>
      <c r="D13" s="25">
        <v>411095</v>
      </c>
      <c r="E13" s="25">
        <v>438560</v>
      </c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</row>
    <row r="14" spans="1:66" s="22" customFormat="1" ht="157.5" x14ac:dyDescent="0.25">
      <c r="A14" s="23" t="s">
        <v>16</v>
      </c>
      <c r="B14" s="24" t="s">
        <v>17</v>
      </c>
      <c r="C14" s="25">
        <v>2129</v>
      </c>
      <c r="D14" s="25">
        <v>2130</v>
      </c>
      <c r="E14" s="25">
        <v>2272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</row>
    <row r="15" spans="1:66" s="22" customFormat="1" ht="141.75" x14ac:dyDescent="0.25">
      <c r="A15" s="23" t="s">
        <v>18</v>
      </c>
      <c r="B15" s="24" t="s">
        <v>19</v>
      </c>
      <c r="C15" s="25">
        <v>12773</v>
      </c>
      <c r="D15" s="25">
        <v>12780</v>
      </c>
      <c r="E15" s="25">
        <v>13634</v>
      </c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</row>
    <row r="16" spans="1:66" s="22" customFormat="1" ht="141.75" x14ac:dyDescent="0.25">
      <c r="A16" s="23" t="s">
        <v>20</v>
      </c>
      <c r="B16" s="24" t="s">
        <v>21</v>
      </c>
      <c r="C16" s="25">
        <v>1509</v>
      </c>
      <c r="D16" s="25">
        <v>1509</v>
      </c>
      <c r="E16" s="25">
        <v>1509</v>
      </c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</row>
    <row r="17" spans="1:66" s="22" customFormat="1" ht="252.75" customHeight="1" x14ac:dyDescent="0.25">
      <c r="A17" s="23" t="s">
        <v>22</v>
      </c>
      <c r="B17" s="27" t="s">
        <v>23</v>
      </c>
      <c r="C17" s="25">
        <v>8475</v>
      </c>
      <c r="D17" s="25">
        <v>8701</v>
      </c>
      <c r="E17" s="25">
        <v>9522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</row>
    <row r="18" spans="1:66" s="22" customFormat="1" ht="110.25" x14ac:dyDescent="0.25">
      <c r="A18" s="23" t="s">
        <v>24</v>
      </c>
      <c r="B18" s="24" t="s">
        <v>25</v>
      </c>
      <c r="C18" s="25">
        <v>788</v>
      </c>
      <c r="D18" s="25">
        <v>832</v>
      </c>
      <c r="E18" s="25">
        <v>877</v>
      </c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</row>
    <row r="19" spans="1:66" s="22" customFormat="1" ht="96.75" customHeight="1" x14ac:dyDescent="0.25">
      <c r="A19" s="23" t="s">
        <v>26</v>
      </c>
      <c r="B19" s="24" t="s">
        <v>27</v>
      </c>
      <c r="C19" s="25">
        <v>6385</v>
      </c>
      <c r="D19" s="25">
        <v>6361</v>
      </c>
      <c r="E19" s="25">
        <v>6344</v>
      </c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</row>
    <row r="20" spans="1:66" s="22" customFormat="1" ht="281.25" customHeight="1" x14ac:dyDescent="0.25">
      <c r="A20" s="23" t="s">
        <v>28</v>
      </c>
      <c r="B20" s="24" t="s">
        <v>29</v>
      </c>
      <c r="C20" s="25">
        <v>858</v>
      </c>
      <c r="D20" s="25">
        <v>958</v>
      </c>
      <c r="E20" s="25">
        <v>1048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</row>
    <row r="21" spans="1:66" s="22" customFormat="1" ht="282" customHeight="1" x14ac:dyDescent="0.25">
      <c r="A21" s="23" t="s">
        <v>30</v>
      </c>
      <c r="B21" s="24" t="s">
        <v>31</v>
      </c>
      <c r="C21" s="25">
        <v>1324</v>
      </c>
      <c r="D21" s="25">
        <v>1478</v>
      </c>
      <c r="E21" s="25">
        <v>1617</v>
      </c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26"/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</row>
    <row r="22" spans="1:66" s="8" customFormat="1" ht="31.5" x14ac:dyDescent="0.25">
      <c r="A22" s="18" t="s">
        <v>32</v>
      </c>
      <c r="B22" s="15" t="s">
        <v>33</v>
      </c>
      <c r="C22" s="16">
        <f>C23</f>
        <v>67571.999999999985</v>
      </c>
      <c r="D22" s="16">
        <f>D23</f>
        <v>71968</v>
      </c>
      <c r="E22" s="16">
        <f>E23</f>
        <v>73440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</row>
    <row r="23" spans="1:66" s="8" customFormat="1" ht="31.5" x14ac:dyDescent="0.25">
      <c r="A23" s="19" t="s">
        <v>34</v>
      </c>
      <c r="B23" s="20" t="s">
        <v>35</v>
      </c>
      <c r="C23" s="21">
        <f>C24+C25+C26+C27</f>
        <v>67571.999999999985</v>
      </c>
      <c r="D23" s="21">
        <f>D24+D25+D26+D27</f>
        <v>71968</v>
      </c>
      <c r="E23" s="21">
        <f>E24+E25+E26+E27</f>
        <v>73440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</row>
    <row r="24" spans="1:66" s="22" customFormat="1" ht="98.25" customHeight="1" x14ac:dyDescent="0.25">
      <c r="A24" s="23" t="s">
        <v>36</v>
      </c>
      <c r="B24" s="24" t="s">
        <v>37</v>
      </c>
      <c r="C24" s="28">
        <v>35070</v>
      </c>
      <c r="D24" s="28">
        <v>37351.4</v>
      </c>
      <c r="E24" s="28">
        <v>38115.4</v>
      </c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</row>
    <row r="25" spans="1:66" s="22" customFormat="1" ht="109.5" customHeight="1" x14ac:dyDescent="0.25">
      <c r="A25" s="23" t="s">
        <v>38</v>
      </c>
      <c r="B25" s="24" t="s">
        <v>39</v>
      </c>
      <c r="C25" s="28">
        <v>202.7</v>
      </c>
      <c r="D25" s="28">
        <v>215.9</v>
      </c>
      <c r="E25" s="28">
        <v>220.3</v>
      </c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</row>
    <row r="26" spans="1:66" s="22" customFormat="1" ht="101.25" customHeight="1" x14ac:dyDescent="0.25">
      <c r="A26" s="23" t="s">
        <v>40</v>
      </c>
      <c r="B26" s="24" t="s">
        <v>41</v>
      </c>
      <c r="C26" s="28">
        <v>36826.6</v>
      </c>
      <c r="D26" s="28">
        <v>39222.6</v>
      </c>
      <c r="E26" s="28">
        <v>40024.800000000003</v>
      </c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26"/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</row>
    <row r="27" spans="1:66" s="22" customFormat="1" ht="98.25" customHeight="1" x14ac:dyDescent="0.25">
      <c r="A27" s="23" t="s">
        <v>42</v>
      </c>
      <c r="B27" s="24" t="s">
        <v>43</v>
      </c>
      <c r="C27" s="28">
        <v>-4527.3</v>
      </c>
      <c r="D27" s="28">
        <v>-4821.8999999999996</v>
      </c>
      <c r="E27" s="28">
        <v>-4920.5</v>
      </c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</row>
    <row r="28" spans="1:66" s="8" customFormat="1" ht="17.25" customHeight="1" x14ac:dyDescent="0.25">
      <c r="A28" s="14" t="s">
        <v>44</v>
      </c>
      <c r="B28" s="15" t="s">
        <v>45</v>
      </c>
      <c r="C28" s="16">
        <f>C29+C34+C36</f>
        <v>108191</v>
      </c>
      <c r="D28" s="16">
        <f>D29+D34+D36</f>
        <v>117171</v>
      </c>
      <c r="E28" s="16">
        <f>E29+E34+E36</f>
        <v>125183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</row>
    <row r="29" spans="1:66" s="8" customFormat="1" ht="31.5" x14ac:dyDescent="0.25">
      <c r="A29" s="19" t="s">
        <v>46</v>
      </c>
      <c r="B29" s="20" t="s">
        <v>47</v>
      </c>
      <c r="C29" s="21">
        <f>C30+C31+C32</f>
        <v>102821</v>
      </c>
      <c r="D29" s="21">
        <f>D30+D31+D32</f>
        <v>111581</v>
      </c>
      <c r="E29" s="21">
        <f>E30+E31+E32</f>
        <v>119423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</row>
    <row r="30" spans="1:66" s="22" customFormat="1" ht="31.5" x14ac:dyDescent="0.25">
      <c r="A30" s="23" t="s">
        <v>48</v>
      </c>
      <c r="B30" s="24" t="s">
        <v>49</v>
      </c>
      <c r="C30" s="28">
        <v>77320</v>
      </c>
      <c r="D30" s="28">
        <v>83946</v>
      </c>
      <c r="E30" s="28">
        <v>89843</v>
      </c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</row>
    <row r="31" spans="1:66" s="22" customFormat="1" ht="63" x14ac:dyDescent="0.25">
      <c r="A31" s="23" t="s">
        <v>50</v>
      </c>
      <c r="B31" s="24" t="s">
        <v>51</v>
      </c>
      <c r="C31" s="28">
        <v>25501</v>
      </c>
      <c r="D31" s="28">
        <v>27635</v>
      </c>
      <c r="E31" s="28">
        <v>29580</v>
      </c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</row>
    <row r="32" spans="1:66" s="22" customFormat="1" ht="30.75" hidden="1" customHeight="1" x14ac:dyDescent="0.25">
      <c r="A32" s="23" t="s">
        <v>52</v>
      </c>
      <c r="B32" s="24" t="s">
        <v>53</v>
      </c>
      <c r="C32" s="28"/>
      <c r="D32" s="28"/>
      <c r="E32" s="28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26"/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</row>
    <row r="33" spans="1:66" s="22" customFormat="1" ht="32.25" hidden="1" customHeight="1" x14ac:dyDescent="0.25">
      <c r="A33" s="23" t="s">
        <v>54</v>
      </c>
      <c r="B33" s="24" t="s">
        <v>55</v>
      </c>
      <c r="C33" s="28"/>
      <c r="D33" s="28"/>
      <c r="E33" s="28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</row>
    <row r="34" spans="1:66" s="22" customFormat="1" x14ac:dyDescent="0.25">
      <c r="A34" s="19" t="s">
        <v>56</v>
      </c>
      <c r="B34" s="20" t="s">
        <v>57</v>
      </c>
      <c r="C34" s="21">
        <f>C35</f>
        <v>595</v>
      </c>
      <c r="D34" s="21">
        <f>D35</f>
        <v>595</v>
      </c>
      <c r="E34" s="21">
        <f>E35</f>
        <v>595</v>
      </c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</row>
    <row r="35" spans="1:66" s="22" customFormat="1" x14ac:dyDescent="0.25">
      <c r="A35" s="23" t="s">
        <v>58</v>
      </c>
      <c r="B35" s="24" t="s">
        <v>57</v>
      </c>
      <c r="C35" s="28">
        <v>595</v>
      </c>
      <c r="D35" s="28">
        <v>595</v>
      </c>
      <c r="E35" s="28">
        <v>595</v>
      </c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</row>
    <row r="36" spans="1:66" s="22" customFormat="1" ht="31.5" x14ac:dyDescent="0.25">
      <c r="A36" s="19" t="s">
        <v>59</v>
      </c>
      <c r="B36" s="20" t="s">
        <v>60</v>
      </c>
      <c r="C36" s="21">
        <f>C37</f>
        <v>4775</v>
      </c>
      <c r="D36" s="21">
        <f>D37</f>
        <v>4995</v>
      </c>
      <c r="E36" s="21">
        <f>E37</f>
        <v>5165</v>
      </c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W36" s="26"/>
      <c r="AX36" s="26"/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</row>
    <row r="37" spans="1:66" s="22" customFormat="1" ht="31.5" x14ac:dyDescent="0.25">
      <c r="A37" s="23" t="s">
        <v>61</v>
      </c>
      <c r="B37" s="24" t="s">
        <v>62</v>
      </c>
      <c r="C37" s="28">
        <v>4775</v>
      </c>
      <c r="D37" s="28">
        <v>4995</v>
      </c>
      <c r="E37" s="28">
        <v>5165</v>
      </c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</row>
    <row r="38" spans="1:66" s="22" customFormat="1" ht="32.25" hidden="1" customHeight="1" x14ac:dyDescent="0.25">
      <c r="A38" s="23" t="s">
        <v>63</v>
      </c>
      <c r="B38" s="24" t="s">
        <v>64</v>
      </c>
      <c r="C38" s="28"/>
      <c r="D38" s="28"/>
      <c r="E38" s="28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W38" s="26"/>
      <c r="AX38" s="26"/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</row>
    <row r="39" spans="1:66" s="8" customFormat="1" ht="21.75" hidden="1" customHeight="1" x14ac:dyDescent="0.25">
      <c r="A39" s="19" t="s">
        <v>65</v>
      </c>
      <c r="B39" s="20" t="s">
        <v>66</v>
      </c>
      <c r="C39" s="21">
        <f>C40</f>
        <v>0</v>
      </c>
      <c r="D39" s="21"/>
      <c r="E39" s="21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</row>
    <row r="40" spans="1:66" s="22" customFormat="1" ht="15" hidden="1" customHeight="1" x14ac:dyDescent="0.25">
      <c r="A40" s="23" t="s">
        <v>67</v>
      </c>
      <c r="B40" s="24" t="s">
        <v>68</v>
      </c>
      <c r="C40" s="28"/>
      <c r="D40" s="28"/>
      <c r="E40" s="28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W40" s="26"/>
      <c r="AX40" s="26"/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</row>
    <row r="41" spans="1:66" s="8" customFormat="1" ht="15" customHeight="1" x14ac:dyDescent="0.25">
      <c r="A41" s="14" t="s">
        <v>69</v>
      </c>
      <c r="B41" s="15" t="s">
        <v>70</v>
      </c>
      <c r="C41" s="16">
        <f>C44+C46</f>
        <v>699</v>
      </c>
      <c r="D41" s="16">
        <f>D44+D46</f>
        <v>699</v>
      </c>
      <c r="E41" s="16">
        <f>E44+E46</f>
        <v>699</v>
      </c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</row>
    <row r="42" spans="1:66" s="8" customFormat="1" ht="31.5" hidden="1" x14ac:dyDescent="0.25">
      <c r="A42" s="19" t="s">
        <v>71</v>
      </c>
      <c r="B42" s="20" t="s">
        <v>72</v>
      </c>
      <c r="C42" s="21">
        <f>C43</f>
        <v>0</v>
      </c>
      <c r="D42" s="21"/>
      <c r="E42" s="21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</row>
    <row r="43" spans="1:66" s="22" customFormat="1" ht="47.25" hidden="1" x14ac:dyDescent="0.25">
      <c r="A43" s="23" t="s">
        <v>73</v>
      </c>
      <c r="B43" s="24" t="s">
        <v>74</v>
      </c>
      <c r="C43" s="28"/>
      <c r="D43" s="28"/>
      <c r="E43" s="28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6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  <c r="BM43" s="26"/>
      <c r="BN43" s="26"/>
    </row>
    <row r="44" spans="1:66" s="22" customFormat="1" ht="31.5" x14ac:dyDescent="0.25">
      <c r="A44" s="19" t="s">
        <v>71</v>
      </c>
      <c r="B44" s="20" t="s">
        <v>72</v>
      </c>
      <c r="C44" s="21">
        <f>C45</f>
        <v>669</v>
      </c>
      <c r="D44" s="21">
        <f>D45</f>
        <v>669</v>
      </c>
      <c r="E44" s="21">
        <f>E45</f>
        <v>669</v>
      </c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</row>
    <row r="45" spans="1:66" s="22" customFormat="1" ht="47.25" x14ac:dyDescent="0.25">
      <c r="A45" s="23" t="s">
        <v>73</v>
      </c>
      <c r="B45" s="24" t="s">
        <v>74</v>
      </c>
      <c r="C45" s="28">
        <v>669</v>
      </c>
      <c r="D45" s="28">
        <v>669</v>
      </c>
      <c r="E45" s="28">
        <v>669</v>
      </c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  <c r="BK45" s="26"/>
      <c r="BL45" s="26"/>
      <c r="BM45" s="26"/>
      <c r="BN45" s="26"/>
    </row>
    <row r="46" spans="1:66" s="8" customFormat="1" ht="31.5" x14ac:dyDescent="0.25">
      <c r="A46" s="19" t="s">
        <v>75</v>
      </c>
      <c r="B46" s="20" t="s">
        <v>76</v>
      </c>
      <c r="C46" s="21">
        <f>C47</f>
        <v>30</v>
      </c>
      <c r="D46" s="21">
        <f>D47</f>
        <v>30</v>
      </c>
      <c r="E46" s="21">
        <f>E47</f>
        <v>30</v>
      </c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</row>
    <row r="47" spans="1:66" s="22" customFormat="1" ht="31.5" x14ac:dyDescent="0.25">
      <c r="A47" s="23" t="s">
        <v>77</v>
      </c>
      <c r="B47" s="24" t="s">
        <v>78</v>
      </c>
      <c r="C47" s="28">
        <v>30</v>
      </c>
      <c r="D47" s="28">
        <v>30</v>
      </c>
      <c r="E47" s="28">
        <v>30</v>
      </c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6"/>
      <c r="BD47" s="26"/>
      <c r="BE47" s="26"/>
      <c r="BF47" s="26"/>
      <c r="BG47" s="26"/>
      <c r="BH47" s="26"/>
      <c r="BI47" s="26"/>
      <c r="BJ47" s="26"/>
      <c r="BK47" s="26"/>
      <c r="BL47" s="26"/>
      <c r="BM47" s="26"/>
      <c r="BN47" s="26"/>
    </row>
    <row r="48" spans="1:66" s="8" customFormat="1" ht="31.5" x14ac:dyDescent="0.25">
      <c r="A48" s="14" t="s">
        <v>79</v>
      </c>
      <c r="B48" s="15" t="s">
        <v>80</v>
      </c>
      <c r="C48" s="16">
        <f>C51+C49+C58+C56</f>
        <v>32678</v>
      </c>
      <c r="D48" s="16">
        <f>D51+D49+D58+D56</f>
        <v>32678</v>
      </c>
      <c r="E48" s="16">
        <f>E51+E49+E58+E56</f>
        <v>32678</v>
      </c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</row>
    <row r="49" spans="1:66" s="8" customFormat="1" ht="78.75" hidden="1" x14ac:dyDescent="0.25">
      <c r="A49" s="19" t="s">
        <v>81</v>
      </c>
      <c r="B49" s="20" t="s">
        <v>82</v>
      </c>
      <c r="C49" s="21">
        <f>C50</f>
        <v>0</v>
      </c>
      <c r="D49" s="21">
        <f>D50</f>
        <v>0</v>
      </c>
      <c r="E49" s="21">
        <f>E50</f>
        <v>0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</row>
    <row r="50" spans="1:66" s="8" customFormat="1" ht="47.25" hidden="1" x14ac:dyDescent="0.25">
      <c r="A50" s="23" t="s">
        <v>83</v>
      </c>
      <c r="B50" s="24" t="s">
        <v>84</v>
      </c>
      <c r="C50" s="28"/>
      <c r="D50" s="28"/>
      <c r="E50" s="28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66" s="8" customFormat="1" ht="78.75" x14ac:dyDescent="0.25">
      <c r="A51" s="19" t="s">
        <v>85</v>
      </c>
      <c r="B51" s="20" t="s">
        <v>86</v>
      </c>
      <c r="C51" s="21">
        <f>C52+C53+C54+C55</f>
        <v>30248</v>
      </c>
      <c r="D51" s="21">
        <f>D52+D53+D54+D55</f>
        <v>30248</v>
      </c>
      <c r="E51" s="21">
        <f>E52+E53+E54+E55</f>
        <v>30248</v>
      </c>
      <c r="F51" s="5"/>
      <c r="G51" s="29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66" s="22" customFormat="1" ht="81" customHeight="1" x14ac:dyDescent="0.25">
      <c r="A52" s="23" t="s">
        <v>87</v>
      </c>
      <c r="B52" s="24" t="s">
        <v>88</v>
      </c>
      <c r="C52" s="28">
        <v>28462</v>
      </c>
      <c r="D52" s="28">
        <v>28462</v>
      </c>
      <c r="E52" s="28">
        <v>28462</v>
      </c>
      <c r="F52" s="42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</row>
    <row r="53" spans="1:66" s="22" customFormat="1" ht="66" customHeight="1" x14ac:dyDescent="0.25">
      <c r="A53" s="23" t="s">
        <v>89</v>
      </c>
      <c r="B53" s="24" t="s">
        <v>90</v>
      </c>
      <c r="C53" s="28">
        <v>431</v>
      </c>
      <c r="D53" s="28">
        <v>431</v>
      </c>
      <c r="E53" s="28">
        <v>431</v>
      </c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</row>
    <row r="54" spans="1:66" s="22" customFormat="1" ht="63" x14ac:dyDescent="0.25">
      <c r="A54" s="23" t="s">
        <v>91</v>
      </c>
      <c r="B54" s="24" t="s">
        <v>92</v>
      </c>
      <c r="C54" s="28">
        <v>160</v>
      </c>
      <c r="D54" s="28">
        <v>160</v>
      </c>
      <c r="E54" s="28">
        <v>160</v>
      </c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</row>
    <row r="55" spans="1:66" s="22" customFormat="1" ht="31.5" x14ac:dyDescent="0.25">
      <c r="A55" s="23" t="s">
        <v>93</v>
      </c>
      <c r="B55" s="24" t="s">
        <v>94</v>
      </c>
      <c r="C55" s="28">
        <v>1195</v>
      </c>
      <c r="D55" s="28">
        <v>1195</v>
      </c>
      <c r="E55" s="28">
        <v>1195</v>
      </c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</row>
    <row r="56" spans="1:66" s="22" customFormat="1" ht="47.25" hidden="1" x14ac:dyDescent="0.25">
      <c r="A56" s="19" t="s">
        <v>95</v>
      </c>
      <c r="B56" s="20" t="s">
        <v>96</v>
      </c>
      <c r="C56" s="21">
        <f>C57</f>
        <v>0</v>
      </c>
      <c r="D56" s="21">
        <f>D57</f>
        <v>0</v>
      </c>
      <c r="E56" s="21">
        <f>E57</f>
        <v>0</v>
      </c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</row>
    <row r="57" spans="1:66" s="22" customFormat="1" ht="141.75" hidden="1" x14ac:dyDescent="0.25">
      <c r="A57" s="23" t="s">
        <v>97</v>
      </c>
      <c r="B57" s="24" t="s">
        <v>98</v>
      </c>
      <c r="C57" s="28"/>
      <c r="D57" s="28"/>
      <c r="E57" s="28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</row>
    <row r="58" spans="1:66" s="8" customFormat="1" ht="78.75" x14ac:dyDescent="0.25">
      <c r="A58" s="19" t="s">
        <v>99</v>
      </c>
      <c r="B58" s="20" t="s">
        <v>100</v>
      </c>
      <c r="C58" s="21">
        <f>C59+C60</f>
        <v>2430</v>
      </c>
      <c r="D58" s="21">
        <f>D59+D60</f>
        <v>2430</v>
      </c>
      <c r="E58" s="21">
        <f>E59+E60</f>
        <v>2430</v>
      </c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 s="22" customFormat="1" ht="78.75" x14ac:dyDescent="0.25">
      <c r="A59" s="23" t="s">
        <v>101</v>
      </c>
      <c r="B59" s="24" t="s">
        <v>102</v>
      </c>
      <c r="C59" s="28">
        <v>1700</v>
      </c>
      <c r="D59" s="28">
        <v>1700</v>
      </c>
      <c r="E59" s="28">
        <v>1700</v>
      </c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</row>
    <row r="60" spans="1:66" s="22" customFormat="1" ht="94.5" x14ac:dyDescent="0.25">
      <c r="A60" s="23" t="s">
        <v>103</v>
      </c>
      <c r="B60" s="24" t="s">
        <v>104</v>
      </c>
      <c r="C60" s="28">
        <v>730</v>
      </c>
      <c r="D60" s="28">
        <v>730</v>
      </c>
      <c r="E60" s="28">
        <v>730</v>
      </c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</row>
    <row r="61" spans="1:66" s="8" customFormat="1" ht="18.75" customHeight="1" x14ac:dyDescent="0.25">
      <c r="A61" s="14" t="s">
        <v>105</v>
      </c>
      <c r="B61" s="15" t="s">
        <v>106</v>
      </c>
      <c r="C61" s="16">
        <f>SUM(C62)</f>
        <v>21041.599999999999</v>
      </c>
      <c r="D61" s="16">
        <f>SUM(D62)</f>
        <v>33191</v>
      </c>
      <c r="E61" s="16">
        <f>SUM(E62)</f>
        <v>34751</v>
      </c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 s="8" customFormat="1" ht="21" customHeight="1" x14ac:dyDescent="0.25">
      <c r="A62" s="19" t="s">
        <v>107</v>
      </c>
      <c r="B62" s="20" t="s">
        <v>108</v>
      </c>
      <c r="C62" s="21">
        <f>C63+C66+C67+C68</f>
        <v>21041.599999999999</v>
      </c>
      <c r="D62" s="21">
        <f>D63+D66+D67+D68</f>
        <v>33191</v>
      </c>
      <c r="E62" s="21">
        <f>E63+E66+E67+E68</f>
        <v>34751</v>
      </c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66" s="22" customFormat="1" ht="31.5" x14ac:dyDescent="0.25">
      <c r="A63" s="23" t="s">
        <v>109</v>
      </c>
      <c r="B63" s="24" t="s">
        <v>110</v>
      </c>
      <c r="C63" s="28">
        <v>32</v>
      </c>
      <c r="D63" s="28">
        <v>33</v>
      </c>
      <c r="E63" s="28">
        <v>34</v>
      </c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6"/>
      <c r="BD63" s="26"/>
      <c r="BE63" s="26"/>
      <c r="BF63" s="26"/>
      <c r="BG63" s="26"/>
      <c r="BH63" s="26"/>
      <c r="BI63" s="26"/>
      <c r="BJ63" s="26"/>
      <c r="BK63" s="26"/>
      <c r="BL63" s="26"/>
      <c r="BM63" s="26"/>
      <c r="BN63" s="26"/>
    </row>
    <row r="64" spans="1:66" s="22" customFormat="1" ht="30.75" hidden="1" customHeight="1" x14ac:dyDescent="0.25">
      <c r="A64" s="23" t="s">
        <v>111</v>
      </c>
      <c r="B64" s="24" t="s">
        <v>112</v>
      </c>
      <c r="C64" s="28"/>
      <c r="D64" s="28"/>
      <c r="E64" s="28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26"/>
      <c r="AP64" s="26"/>
      <c r="AQ64" s="26"/>
      <c r="AR64" s="26"/>
      <c r="AS64" s="26"/>
      <c r="AT64" s="26"/>
      <c r="AU64" s="26"/>
      <c r="AV64" s="26"/>
      <c r="AW64" s="26"/>
      <c r="AX64" s="26"/>
      <c r="AY64" s="26"/>
      <c r="AZ64" s="26"/>
      <c r="BA64" s="26"/>
      <c r="BB64" s="26"/>
      <c r="BC64" s="26"/>
      <c r="BD64" s="26"/>
      <c r="BE64" s="26"/>
      <c r="BF64" s="26"/>
      <c r="BG64" s="26"/>
      <c r="BH64" s="26"/>
      <c r="BI64" s="26"/>
      <c r="BJ64" s="26"/>
      <c r="BK64" s="26"/>
      <c r="BL64" s="26"/>
      <c r="BM64" s="26"/>
      <c r="BN64" s="26"/>
    </row>
    <row r="65" spans="1:66" s="22" customFormat="1" hidden="1" x14ac:dyDescent="0.25">
      <c r="A65" s="23" t="s">
        <v>113</v>
      </c>
      <c r="B65" s="24" t="s">
        <v>114</v>
      </c>
      <c r="C65" s="28"/>
      <c r="D65" s="28"/>
      <c r="E65" s="28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</row>
    <row r="66" spans="1:66" s="22" customFormat="1" x14ac:dyDescent="0.25">
      <c r="A66" s="23" t="s">
        <v>113</v>
      </c>
      <c r="B66" s="24" t="s">
        <v>115</v>
      </c>
      <c r="C66" s="28">
        <v>951</v>
      </c>
      <c r="D66" s="28">
        <v>996</v>
      </c>
      <c r="E66" s="28">
        <v>1042</v>
      </c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26"/>
      <c r="AP66" s="26"/>
      <c r="AQ66" s="26"/>
      <c r="AR66" s="26"/>
      <c r="AS66" s="26"/>
      <c r="AT66" s="26"/>
      <c r="AU66" s="26"/>
      <c r="AV66" s="26"/>
      <c r="AW66" s="26"/>
      <c r="AX66" s="26"/>
      <c r="AY66" s="26"/>
      <c r="AZ66" s="26"/>
      <c r="BA66" s="26"/>
      <c r="BB66" s="26"/>
      <c r="BC66" s="26"/>
      <c r="BD66" s="26"/>
      <c r="BE66" s="26"/>
      <c r="BF66" s="26"/>
      <c r="BG66" s="26"/>
      <c r="BH66" s="26"/>
      <c r="BI66" s="26"/>
      <c r="BJ66" s="26"/>
      <c r="BK66" s="26"/>
      <c r="BL66" s="26"/>
      <c r="BM66" s="26"/>
      <c r="BN66" s="26"/>
    </row>
    <row r="67" spans="1:66" s="22" customFormat="1" x14ac:dyDescent="0.25">
      <c r="A67" s="23" t="s">
        <v>116</v>
      </c>
      <c r="B67" s="24" t="s">
        <v>117</v>
      </c>
      <c r="C67" s="28">
        <v>19899.599999999999</v>
      </c>
      <c r="D67" s="28">
        <v>31996</v>
      </c>
      <c r="E67" s="28">
        <v>33501</v>
      </c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26"/>
      <c r="AP67" s="26"/>
      <c r="AQ67" s="26"/>
      <c r="AR67" s="26"/>
      <c r="AS67" s="26"/>
      <c r="AT67" s="26"/>
      <c r="AU67" s="26"/>
      <c r="AV67" s="26"/>
      <c r="AW67" s="26"/>
      <c r="AX67" s="26"/>
      <c r="AY67" s="26"/>
      <c r="AZ67" s="26"/>
      <c r="BA67" s="26"/>
      <c r="BB67" s="26"/>
      <c r="BC67" s="26"/>
      <c r="BD67" s="26"/>
      <c r="BE67" s="26"/>
      <c r="BF67" s="26"/>
      <c r="BG67" s="26"/>
      <c r="BH67" s="26"/>
      <c r="BI67" s="26"/>
      <c r="BJ67" s="26"/>
      <c r="BK67" s="26"/>
      <c r="BL67" s="26"/>
      <c r="BM67" s="26"/>
      <c r="BN67" s="26"/>
    </row>
    <row r="68" spans="1:66" s="22" customFormat="1" x14ac:dyDescent="0.25">
      <c r="A68" s="23" t="s">
        <v>118</v>
      </c>
      <c r="B68" s="24" t="s">
        <v>119</v>
      </c>
      <c r="C68" s="28">
        <v>159</v>
      </c>
      <c r="D68" s="28">
        <v>166</v>
      </c>
      <c r="E68" s="28">
        <v>174</v>
      </c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26"/>
      <c r="AP68" s="26"/>
      <c r="AQ68" s="26"/>
      <c r="AR68" s="26"/>
      <c r="AS68" s="26"/>
      <c r="AT68" s="26"/>
      <c r="AU68" s="26"/>
      <c r="AV68" s="26"/>
      <c r="AW68" s="26"/>
      <c r="AX68" s="26"/>
      <c r="AY68" s="26"/>
      <c r="AZ68" s="26"/>
      <c r="BA68" s="26"/>
      <c r="BB68" s="26"/>
      <c r="BC68" s="26"/>
      <c r="BD68" s="26"/>
      <c r="BE68" s="26"/>
      <c r="BF68" s="26"/>
      <c r="BG68" s="26"/>
      <c r="BH68" s="26"/>
      <c r="BI68" s="26"/>
      <c r="BJ68" s="26"/>
      <c r="BK68" s="26"/>
      <c r="BL68" s="26"/>
      <c r="BM68" s="26"/>
      <c r="BN68" s="26"/>
    </row>
    <row r="69" spans="1:66" s="30" customFormat="1" ht="31.5" x14ac:dyDescent="0.25">
      <c r="A69" s="14" t="s">
        <v>120</v>
      </c>
      <c r="B69" s="15" t="s">
        <v>121</v>
      </c>
      <c r="C69" s="16">
        <f>C70+C72</f>
        <v>6111</v>
      </c>
      <c r="D69" s="16">
        <f>D70+D72</f>
        <v>6111</v>
      </c>
      <c r="E69" s="16">
        <f>E70+E72</f>
        <v>6111</v>
      </c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29"/>
      <c r="AR69" s="29"/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</row>
    <row r="70" spans="1:66" s="8" customFormat="1" x14ac:dyDescent="0.25">
      <c r="A70" s="19" t="s">
        <v>122</v>
      </c>
      <c r="B70" s="20" t="s">
        <v>123</v>
      </c>
      <c r="C70" s="21">
        <f>C71</f>
        <v>5701</v>
      </c>
      <c r="D70" s="21">
        <f>D71</f>
        <v>5701</v>
      </c>
      <c r="E70" s="21">
        <f>E71</f>
        <v>5701</v>
      </c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 s="22" customFormat="1" ht="31.5" x14ac:dyDescent="0.25">
      <c r="A71" s="23" t="s">
        <v>124</v>
      </c>
      <c r="B71" s="24" t="s">
        <v>125</v>
      </c>
      <c r="C71" s="28">
        <v>5701</v>
      </c>
      <c r="D71" s="28">
        <v>5701</v>
      </c>
      <c r="E71" s="28">
        <v>5701</v>
      </c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</row>
    <row r="72" spans="1:66" s="8" customFormat="1" ht="21" customHeight="1" x14ac:dyDescent="0.25">
      <c r="A72" s="19" t="s">
        <v>126</v>
      </c>
      <c r="B72" s="20" t="s">
        <v>127</v>
      </c>
      <c r="C72" s="21">
        <f>C74+C73</f>
        <v>410</v>
      </c>
      <c r="D72" s="21">
        <f>D74+D73</f>
        <v>410</v>
      </c>
      <c r="E72" s="21">
        <f>E74+E73</f>
        <v>410</v>
      </c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 s="8" customFormat="1" ht="37.5" customHeight="1" x14ac:dyDescent="0.25">
      <c r="A73" s="23" t="s">
        <v>128</v>
      </c>
      <c r="B73" s="24" t="s">
        <v>129</v>
      </c>
      <c r="C73" s="28">
        <v>190</v>
      </c>
      <c r="D73" s="28">
        <v>190</v>
      </c>
      <c r="E73" s="28">
        <v>190</v>
      </c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 s="22" customFormat="1" ht="31.5" x14ac:dyDescent="0.25">
      <c r="A74" s="23" t="s">
        <v>130</v>
      </c>
      <c r="B74" s="24" t="s">
        <v>131</v>
      </c>
      <c r="C74" s="28">
        <v>220</v>
      </c>
      <c r="D74" s="28">
        <v>220</v>
      </c>
      <c r="E74" s="28">
        <v>220</v>
      </c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</row>
    <row r="75" spans="1:66" s="30" customFormat="1" ht="21" customHeight="1" x14ac:dyDescent="0.25">
      <c r="A75" s="14" t="s">
        <v>132</v>
      </c>
      <c r="B75" s="15" t="s">
        <v>133</v>
      </c>
      <c r="C75" s="16">
        <f>C76+C79</f>
        <v>12156</v>
      </c>
      <c r="D75" s="16">
        <f>D76+D79</f>
        <v>12156</v>
      </c>
      <c r="E75" s="16">
        <f>E76+E79</f>
        <v>12156</v>
      </c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29"/>
      <c r="AS75" s="29"/>
      <c r="AT75" s="29"/>
      <c r="AU75" s="29"/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</row>
    <row r="76" spans="1:66" s="8" customFormat="1" ht="78.75" x14ac:dyDescent="0.25">
      <c r="A76" s="19" t="s">
        <v>134</v>
      </c>
      <c r="B76" s="20" t="s">
        <v>135</v>
      </c>
      <c r="C76" s="21">
        <f>C77+C78</f>
        <v>1999</v>
      </c>
      <c r="D76" s="21">
        <f>D77+D78</f>
        <v>1999</v>
      </c>
      <c r="E76" s="21">
        <f>E77+E78</f>
        <v>1999</v>
      </c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 s="31" customFormat="1" ht="94.5" x14ac:dyDescent="0.25">
      <c r="A77" s="23" t="s">
        <v>136</v>
      </c>
      <c r="B77" s="24" t="s">
        <v>137</v>
      </c>
      <c r="C77" s="28">
        <v>1999</v>
      </c>
      <c r="D77" s="28">
        <v>1999</v>
      </c>
      <c r="E77" s="28">
        <v>1999</v>
      </c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32"/>
      <c r="BG77" s="32"/>
      <c r="BH77" s="32"/>
      <c r="BI77" s="32"/>
      <c r="BJ77" s="32"/>
      <c r="BK77" s="32"/>
      <c r="BL77" s="32"/>
      <c r="BM77" s="32"/>
      <c r="BN77" s="32"/>
    </row>
    <row r="78" spans="1:66" s="31" customFormat="1" ht="28.5" hidden="1" customHeight="1" x14ac:dyDescent="0.25">
      <c r="A78" s="23" t="s">
        <v>138</v>
      </c>
      <c r="B78" s="24" t="s">
        <v>139</v>
      </c>
      <c r="C78" s="28"/>
      <c r="D78" s="28"/>
      <c r="E78" s="28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  <c r="BI78" s="32"/>
      <c r="BJ78" s="32"/>
      <c r="BK78" s="32"/>
      <c r="BL78" s="32"/>
      <c r="BM78" s="32"/>
      <c r="BN78" s="32"/>
    </row>
    <row r="79" spans="1:66" s="30" customFormat="1" ht="31.5" x14ac:dyDescent="0.25">
      <c r="A79" s="19" t="s">
        <v>140</v>
      </c>
      <c r="B79" s="20" t="s">
        <v>141</v>
      </c>
      <c r="C79" s="21">
        <f>C80+C81+C82</f>
        <v>10157</v>
      </c>
      <c r="D79" s="21">
        <f>D80+D81+D82</f>
        <v>10157</v>
      </c>
      <c r="E79" s="21">
        <f>E80+E81+E82</f>
        <v>10157</v>
      </c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</row>
    <row r="80" spans="1:66" s="22" customFormat="1" ht="63" x14ac:dyDescent="0.25">
      <c r="A80" s="23" t="s">
        <v>142</v>
      </c>
      <c r="B80" s="24" t="s">
        <v>143</v>
      </c>
      <c r="C80" s="28">
        <v>8200</v>
      </c>
      <c r="D80" s="28">
        <v>8200</v>
      </c>
      <c r="E80" s="28">
        <v>8200</v>
      </c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  <c r="AL80" s="26"/>
      <c r="AM80" s="26"/>
      <c r="AN80" s="26"/>
      <c r="AO80" s="26"/>
      <c r="AP80" s="26"/>
      <c r="AQ80" s="26"/>
      <c r="AR80" s="26"/>
      <c r="AS80" s="26"/>
      <c r="AT80" s="26"/>
      <c r="AU80" s="26"/>
      <c r="AV80" s="26"/>
      <c r="AW80" s="26"/>
      <c r="AX80" s="26"/>
      <c r="AY80" s="26"/>
      <c r="AZ80" s="26"/>
      <c r="BA80" s="26"/>
      <c r="BB80" s="26"/>
      <c r="BC80" s="26"/>
      <c r="BD80" s="26"/>
      <c r="BE80" s="26"/>
      <c r="BF80" s="26"/>
      <c r="BG80" s="26"/>
      <c r="BH80" s="26"/>
      <c r="BI80" s="26"/>
      <c r="BJ80" s="26"/>
      <c r="BK80" s="26"/>
      <c r="BL80" s="26"/>
      <c r="BM80" s="26"/>
      <c r="BN80" s="26"/>
    </row>
    <row r="81" spans="1:66" s="22" customFormat="1" ht="54" customHeight="1" x14ac:dyDescent="0.25">
      <c r="A81" s="23" t="s">
        <v>144</v>
      </c>
      <c r="B81" s="24" t="s">
        <v>145</v>
      </c>
      <c r="C81" s="28">
        <v>1082</v>
      </c>
      <c r="D81" s="28">
        <v>1082</v>
      </c>
      <c r="E81" s="28">
        <v>1082</v>
      </c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6"/>
      <c r="AS81" s="26"/>
      <c r="AT81" s="26"/>
      <c r="AU81" s="26"/>
      <c r="AV81" s="26"/>
      <c r="AW81" s="26"/>
      <c r="AX81" s="26"/>
      <c r="AY81" s="26"/>
      <c r="AZ81" s="26"/>
      <c r="BA81" s="26"/>
      <c r="BB81" s="26"/>
      <c r="BC81" s="26"/>
      <c r="BD81" s="26"/>
      <c r="BE81" s="26"/>
      <c r="BF81" s="26"/>
      <c r="BG81" s="26"/>
      <c r="BH81" s="26"/>
      <c r="BI81" s="26"/>
      <c r="BJ81" s="26"/>
      <c r="BK81" s="26"/>
      <c r="BL81" s="26"/>
      <c r="BM81" s="26"/>
      <c r="BN81" s="26"/>
    </row>
    <row r="82" spans="1:66" s="22" customFormat="1" ht="94.5" x14ac:dyDescent="0.25">
      <c r="A82" s="23" t="s">
        <v>146</v>
      </c>
      <c r="B82" s="24" t="s">
        <v>147</v>
      </c>
      <c r="C82" s="28">
        <v>875</v>
      </c>
      <c r="D82" s="28">
        <v>875</v>
      </c>
      <c r="E82" s="28">
        <v>875</v>
      </c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6"/>
      <c r="AS82" s="26"/>
      <c r="AT82" s="26"/>
      <c r="AU82" s="26"/>
      <c r="AV82" s="26"/>
      <c r="AW82" s="26"/>
      <c r="AX82" s="26"/>
      <c r="AY82" s="26"/>
      <c r="AZ82" s="26"/>
      <c r="BA82" s="26"/>
      <c r="BB82" s="26"/>
      <c r="BC82" s="26"/>
      <c r="BD82" s="26"/>
      <c r="BE82" s="26"/>
      <c r="BF82" s="26"/>
      <c r="BG82" s="26"/>
      <c r="BH82" s="26"/>
      <c r="BI82" s="26"/>
      <c r="BJ82" s="26"/>
      <c r="BK82" s="26"/>
      <c r="BL82" s="26"/>
      <c r="BM82" s="26"/>
      <c r="BN82" s="26"/>
    </row>
    <row r="83" spans="1:66" s="22" customFormat="1" ht="18" customHeight="1" x14ac:dyDescent="0.25">
      <c r="A83" s="14" t="s">
        <v>148</v>
      </c>
      <c r="B83" s="15" t="s">
        <v>149</v>
      </c>
      <c r="C83" s="16">
        <f>SUM(C84:C99)</f>
        <v>4012</v>
      </c>
      <c r="D83" s="16">
        <f>SUM(D84:D99)</f>
        <v>4012</v>
      </c>
      <c r="E83" s="16">
        <f>SUM(E84:E99)</f>
        <v>4012</v>
      </c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6"/>
      <c r="BE83" s="26"/>
      <c r="BF83" s="26"/>
      <c r="BG83" s="26"/>
      <c r="BH83" s="26"/>
      <c r="BI83" s="26"/>
      <c r="BJ83" s="26"/>
      <c r="BK83" s="26"/>
      <c r="BL83" s="26"/>
      <c r="BM83" s="26"/>
      <c r="BN83" s="26"/>
    </row>
    <row r="84" spans="1:66" s="22" customFormat="1" ht="84.75" customHeight="1" x14ac:dyDescent="0.25">
      <c r="A84" s="23" t="s">
        <v>150</v>
      </c>
      <c r="B84" s="24" t="s">
        <v>151</v>
      </c>
      <c r="C84" s="28">
        <v>10</v>
      </c>
      <c r="D84" s="28">
        <v>10</v>
      </c>
      <c r="E84" s="28">
        <v>10</v>
      </c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  <c r="AL84" s="26"/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6"/>
      <c r="BE84" s="26"/>
      <c r="BF84" s="26"/>
      <c r="BG84" s="26"/>
      <c r="BH84" s="26"/>
      <c r="BI84" s="26"/>
      <c r="BJ84" s="26"/>
      <c r="BK84" s="26"/>
      <c r="BL84" s="26"/>
      <c r="BM84" s="26"/>
      <c r="BN84" s="26"/>
    </row>
    <row r="85" spans="1:66" s="22" customFormat="1" ht="95.25" customHeight="1" x14ac:dyDescent="0.25">
      <c r="A85" s="23" t="s">
        <v>152</v>
      </c>
      <c r="B85" s="24" t="s">
        <v>153</v>
      </c>
      <c r="C85" s="28">
        <v>5</v>
      </c>
      <c r="D85" s="28">
        <v>5</v>
      </c>
      <c r="E85" s="28">
        <v>5</v>
      </c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</row>
    <row r="86" spans="1:66" s="22" customFormat="1" ht="84" hidden="1" customHeight="1" x14ac:dyDescent="0.25">
      <c r="A86" s="23" t="s">
        <v>154</v>
      </c>
      <c r="B86" s="24" t="s">
        <v>155</v>
      </c>
      <c r="C86" s="28"/>
      <c r="D86" s="28"/>
      <c r="E86" s="28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</row>
    <row r="87" spans="1:66" s="22" customFormat="1" ht="84" hidden="1" customHeight="1" x14ac:dyDescent="0.25">
      <c r="A87" s="23" t="s">
        <v>156</v>
      </c>
      <c r="B87" s="24" t="s">
        <v>157</v>
      </c>
      <c r="C87" s="28"/>
      <c r="D87" s="28"/>
      <c r="E87" s="28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</row>
    <row r="88" spans="1:66" s="22" customFormat="1" ht="96" hidden="1" customHeight="1" x14ac:dyDescent="0.25">
      <c r="A88" s="23" t="s">
        <v>158</v>
      </c>
      <c r="B88" s="24" t="s">
        <v>159</v>
      </c>
      <c r="C88" s="28"/>
      <c r="D88" s="28"/>
      <c r="E88" s="28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</row>
    <row r="89" spans="1:66" s="22" customFormat="1" ht="110.25" hidden="1" x14ac:dyDescent="0.25">
      <c r="A89" s="23" t="s">
        <v>160</v>
      </c>
      <c r="B89" s="24" t="s">
        <v>161</v>
      </c>
      <c r="C89" s="28"/>
      <c r="D89" s="28"/>
      <c r="E89" s="28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</row>
    <row r="90" spans="1:66" s="22" customFormat="1" ht="78.75" hidden="1" x14ac:dyDescent="0.25">
      <c r="A90" s="23" t="s">
        <v>162</v>
      </c>
      <c r="B90" s="24" t="s">
        <v>163</v>
      </c>
      <c r="C90" s="28"/>
      <c r="D90" s="28"/>
      <c r="E90" s="28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</row>
    <row r="91" spans="1:66" s="22" customFormat="1" ht="94.5" x14ac:dyDescent="0.25">
      <c r="A91" s="23" t="s">
        <v>164</v>
      </c>
      <c r="B91" s="24" t="s">
        <v>165</v>
      </c>
      <c r="C91" s="28">
        <v>15</v>
      </c>
      <c r="D91" s="28">
        <v>15</v>
      </c>
      <c r="E91" s="28">
        <v>15</v>
      </c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  <c r="AW91" s="26"/>
      <c r="AX91" s="26"/>
      <c r="AY91" s="26"/>
      <c r="AZ91" s="26"/>
      <c r="BA91" s="26"/>
      <c r="BB91" s="26"/>
      <c r="BC91" s="26"/>
      <c r="BD91" s="26"/>
      <c r="BE91" s="26"/>
      <c r="BF91" s="26"/>
      <c r="BG91" s="26"/>
      <c r="BH91" s="26"/>
      <c r="BI91" s="26"/>
      <c r="BJ91" s="26"/>
      <c r="BK91" s="26"/>
      <c r="BL91" s="26"/>
      <c r="BM91" s="26"/>
      <c r="BN91" s="26"/>
    </row>
    <row r="92" spans="1:66" s="22" customFormat="1" hidden="1" x14ac:dyDescent="0.25">
      <c r="A92" s="23"/>
      <c r="B92" s="24"/>
      <c r="C92" s="28"/>
      <c r="D92" s="28"/>
      <c r="E92" s="28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6"/>
      <c r="BD92" s="26"/>
      <c r="BE92" s="26"/>
      <c r="BF92" s="26"/>
      <c r="BG92" s="26"/>
      <c r="BH92" s="26"/>
      <c r="BI92" s="26"/>
      <c r="BJ92" s="26"/>
      <c r="BK92" s="26"/>
      <c r="BL92" s="26"/>
      <c r="BM92" s="26"/>
      <c r="BN92" s="26"/>
    </row>
    <row r="93" spans="1:66" s="22" customFormat="1" ht="45.75" hidden="1" customHeight="1" x14ac:dyDescent="0.25">
      <c r="A93" s="23"/>
      <c r="B93" s="24"/>
      <c r="C93" s="28"/>
      <c r="D93" s="28"/>
      <c r="E93" s="28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6"/>
      <c r="BD93" s="26"/>
      <c r="BE93" s="26"/>
      <c r="BF93" s="26"/>
      <c r="BG93" s="26"/>
      <c r="BH93" s="26"/>
      <c r="BI93" s="26"/>
      <c r="BJ93" s="26"/>
      <c r="BK93" s="26"/>
      <c r="BL93" s="26"/>
      <c r="BM93" s="26"/>
      <c r="BN93" s="26"/>
    </row>
    <row r="94" spans="1:66" s="22" customFormat="1" ht="33" hidden="1" customHeight="1" x14ac:dyDescent="0.25">
      <c r="A94" s="23"/>
      <c r="B94" s="24"/>
      <c r="C94" s="28"/>
      <c r="D94" s="28"/>
      <c r="E94" s="28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6"/>
      <c r="BD94" s="26"/>
      <c r="BE94" s="26"/>
      <c r="BF94" s="26"/>
      <c r="BG94" s="26"/>
      <c r="BH94" s="26"/>
      <c r="BI94" s="26"/>
      <c r="BJ94" s="26"/>
      <c r="BK94" s="26"/>
      <c r="BL94" s="26"/>
      <c r="BM94" s="26"/>
      <c r="BN94" s="26"/>
    </row>
    <row r="95" spans="1:66" s="22" customFormat="1" ht="45.75" customHeight="1" x14ac:dyDescent="0.25">
      <c r="A95" s="23" t="s">
        <v>166</v>
      </c>
      <c r="B95" s="24" t="s">
        <v>167</v>
      </c>
      <c r="C95" s="28">
        <v>50</v>
      </c>
      <c r="D95" s="28">
        <v>50</v>
      </c>
      <c r="E95" s="28">
        <v>50</v>
      </c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  <c r="AW95" s="26"/>
      <c r="AX95" s="26"/>
      <c r="AY95" s="26"/>
      <c r="AZ95" s="26"/>
      <c r="BA95" s="26"/>
      <c r="BB95" s="26"/>
      <c r="BC95" s="26"/>
      <c r="BD95" s="26"/>
      <c r="BE95" s="26"/>
      <c r="BF95" s="26"/>
      <c r="BG95" s="26"/>
      <c r="BH95" s="26"/>
      <c r="BI95" s="26"/>
      <c r="BJ95" s="26"/>
      <c r="BK95" s="26"/>
      <c r="BL95" s="26"/>
      <c r="BM95" s="26"/>
      <c r="BN95" s="26"/>
    </row>
    <row r="96" spans="1:66" s="22" customFormat="1" ht="78.75" x14ac:dyDescent="0.25">
      <c r="A96" s="23" t="s">
        <v>168</v>
      </c>
      <c r="B96" s="24" t="s">
        <v>169</v>
      </c>
      <c r="C96" s="28">
        <v>150</v>
      </c>
      <c r="D96" s="28">
        <v>150</v>
      </c>
      <c r="E96" s="28">
        <v>150</v>
      </c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  <c r="BF96" s="26"/>
      <c r="BG96" s="26"/>
      <c r="BH96" s="26"/>
      <c r="BI96" s="26"/>
      <c r="BJ96" s="26"/>
      <c r="BK96" s="26"/>
      <c r="BL96" s="26"/>
      <c r="BM96" s="26"/>
      <c r="BN96" s="26"/>
    </row>
    <row r="97" spans="1:66" s="22" customFormat="1" ht="63" hidden="1" x14ac:dyDescent="0.25">
      <c r="A97" s="23" t="s">
        <v>170</v>
      </c>
      <c r="B97" s="24" t="s">
        <v>171</v>
      </c>
      <c r="C97" s="28"/>
      <c r="D97" s="28"/>
      <c r="E97" s="28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  <c r="BH97" s="26"/>
      <c r="BI97" s="26"/>
      <c r="BJ97" s="26"/>
      <c r="BK97" s="26"/>
      <c r="BL97" s="26"/>
      <c r="BM97" s="26"/>
      <c r="BN97" s="26"/>
    </row>
    <row r="98" spans="1:66" s="22" customFormat="1" ht="63" x14ac:dyDescent="0.25">
      <c r="A98" s="23" t="s">
        <v>172</v>
      </c>
      <c r="B98" s="24" t="s">
        <v>173</v>
      </c>
      <c r="C98" s="28">
        <v>134</v>
      </c>
      <c r="D98" s="28">
        <v>134</v>
      </c>
      <c r="E98" s="28">
        <v>134</v>
      </c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  <c r="AW98" s="26"/>
      <c r="AX98" s="26"/>
      <c r="AY98" s="26"/>
      <c r="AZ98" s="26"/>
      <c r="BA98" s="26"/>
      <c r="BB98" s="26"/>
      <c r="BC98" s="26"/>
      <c r="BD98" s="26"/>
      <c r="BE98" s="26"/>
      <c r="BF98" s="26"/>
      <c r="BG98" s="26"/>
      <c r="BH98" s="26"/>
      <c r="BI98" s="26"/>
      <c r="BJ98" s="26"/>
      <c r="BK98" s="26"/>
      <c r="BL98" s="26"/>
      <c r="BM98" s="26"/>
      <c r="BN98" s="26"/>
    </row>
    <row r="99" spans="1:66" s="22" customFormat="1" ht="96.75" customHeight="1" x14ac:dyDescent="0.25">
      <c r="A99" s="23" t="s">
        <v>174</v>
      </c>
      <c r="B99" s="24" t="s">
        <v>175</v>
      </c>
      <c r="C99" s="28">
        <v>3648</v>
      </c>
      <c r="D99" s="28">
        <v>3648</v>
      </c>
      <c r="E99" s="28">
        <v>3648</v>
      </c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  <c r="AW99" s="26"/>
      <c r="AX99" s="26"/>
      <c r="AY99" s="26"/>
      <c r="AZ99" s="26"/>
      <c r="BA99" s="26"/>
      <c r="BB99" s="26"/>
      <c r="BC99" s="26"/>
      <c r="BD99" s="26"/>
      <c r="BE99" s="26"/>
      <c r="BF99" s="26"/>
      <c r="BG99" s="26"/>
      <c r="BH99" s="26"/>
      <c r="BI99" s="26"/>
      <c r="BJ99" s="26"/>
      <c r="BK99" s="26"/>
      <c r="BL99" s="26"/>
      <c r="BM99" s="26"/>
      <c r="BN99" s="26"/>
    </row>
    <row r="100" spans="1:66" s="22" customFormat="1" hidden="1" x14ac:dyDescent="0.25">
      <c r="A100" s="23"/>
      <c r="B100" s="24"/>
      <c r="C100" s="28"/>
      <c r="D100" s="28"/>
      <c r="E100" s="28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  <c r="AX100" s="26"/>
      <c r="AY100" s="26"/>
      <c r="AZ100" s="26"/>
      <c r="BA100" s="26"/>
      <c r="BB100" s="26"/>
      <c r="BC100" s="26"/>
      <c r="BD100" s="26"/>
      <c r="BE100" s="26"/>
      <c r="BF100" s="26"/>
      <c r="BG100" s="26"/>
      <c r="BH100" s="26"/>
      <c r="BI100" s="26"/>
      <c r="BJ100" s="26"/>
      <c r="BK100" s="26"/>
      <c r="BL100" s="26"/>
      <c r="BM100" s="26"/>
      <c r="BN100" s="26"/>
    </row>
    <row r="101" spans="1:66" s="22" customFormat="1" hidden="1" x14ac:dyDescent="0.25">
      <c r="A101" s="23"/>
      <c r="B101" s="24"/>
      <c r="C101" s="28"/>
      <c r="D101" s="28"/>
      <c r="E101" s="28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  <c r="BF101" s="26"/>
      <c r="BG101" s="26"/>
      <c r="BH101" s="26"/>
      <c r="BI101" s="26"/>
      <c r="BJ101" s="26"/>
      <c r="BK101" s="26"/>
      <c r="BL101" s="26"/>
      <c r="BM101" s="26"/>
      <c r="BN101" s="26"/>
    </row>
    <row r="102" spans="1:66" s="22" customFormat="1" hidden="1" x14ac:dyDescent="0.25">
      <c r="A102" s="23"/>
      <c r="B102" s="24"/>
      <c r="C102" s="28"/>
      <c r="D102" s="28"/>
      <c r="E102" s="28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  <c r="BF102" s="26"/>
      <c r="BG102" s="26"/>
      <c r="BH102" s="26"/>
      <c r="BI102" s="26"/>
      <c r="BJ102" s="26"/>
      <c r="BK102" s="26"/>
      <c r="BL102" s="26"/>
      <c r="BM102" s="26"/>
      <c r="BN102" s="26"/>
    </row>
    <row r="103" spans="1:66" s="22" customFormat="1" ht="29.25" hidden="1" customHeight="1" x14ac:dyDescent="0.25">
      <c r="A103" s="23"/>
      <c r="B103" s="24"/>
      <c r="C103" s="28"/>
      <c r="D103" s="28"/>
      <c r="E103" s="28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  <c r="BF103" s="26"/>
      <c r="BG103" s="26"/>
      <c r="BH103" s="26"/>
      <c r="BI103" s="26"/>
      <c r="BJ103" s="26"/>
      <c r="BK103" s="26"/>
      <c r="BL103" s="26"/>
      <c r="BM103" s="26"/>
      <c r="BN103" s="26"/>
    </row>
    <row r="104" spans="1:66" s="8" customFormat="1" ht="18.75" hidden="1" customHeight="1" x14ac:dyDescent="0.25">
      <c r="A104" s="14" t="s">
        <v>176</v>
      </c>
      <c r="B104" s="15" t="s">
        <v>177</v>
      </c>
      <c r="C104" s="16">
        <f>C105</f>
        <v>0</v>
      </c>
      <c r="D104" s="16"/>
      <c r="E104" s="16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</row>
    <row r="105" spans="1:66" s="8" customFormat="1" ht="23.25" hidden="1" customHeight="1" x14ac:dyDescent="0.25">
      <c r="A105" s="19" t="s">
        <v>178</v>
      </c>
      <c r="B105" s="20" t="s">
        <v>179</v>
      </c>
      <c r="C105" s="21">
        <f>C106</f>
        <v>0</v>
      </c>
      <c r="D105" s="21"/>
      <c r="E105" s="21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</row>
    <row r="106" spans="1:66" s="22" customFormat="1" ht="24" hidden="1" customHeight="1" x14ac:dyDescent="0.25">
      <c r="A106" s="23" t="s">
        <v>180</v>
      </c>
      <c r="B106" s="24" t="s">
        <v>181</v>
      </c>
      <c r="C106" s="28"/>
      <c r="D106" s="28"/>
      <c r="E106" s="28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  <c r="AW106" s="26"/>
      <c r="AX106" s="26"/>
      <c r="AY106" s="26"/>
      <c r="AZ106" s="26"/>
      <c r="BA106" s="26"/>
      <c r="BB106" s="26"/>
      <c r="BC106" s="26"/>
      <c r="BD106" s="26"/>
      <c r="BE106" s="26"/>
      <c r="BF106" s="26"/>
      <c r="BG106" s="26"/>
      <c r="BH106" s="26"/>
      <c r="BI106" s="26"/>
      <c r="BJ106" s="26"/>
      <c r="BK106" s="26"/>
      <c r="BL106" s="26"/>
      <c r="BM106" s="26"/>
      <c r="BN106" s="26"/>
    </row>
    <row r="107" spans="1:66" s="8" customFormat="1" ht="24.75" customHeight="1" x14ac:dyDescent="0.25">
      <c r="A107" s="47" t="s">
        <v>182</v>
      </c>
      <c r="B107" s="48"/>
      <c r="C107" s="16">
        <f>C10</f>
        <v>697590.6</v>
      </c>
      <c r="D107" s="16">
        <f>D10</f>
        <v>723830</v>
      </c>
      <c r="E107" s="16">
        <f>E10</f>
        <v>764413</v>
      </c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</row>
    <row r="108" spans="1:66" s="8" customFormat="1" ht="20.25" customHeight="1" x14ac:dyDescent="0.25">
      <c r="A108" s="33" t="s">
        <v>183</v>
      </c>
      <c r="B108" s="34" t="s">
        <v>184</v>
      </c>
      <c r="C108" s="16">
        <f>C109+C147+C149</f>
        <v>2306734.4000000004</v>
      </c>
      <c r="D108" s="16">
        <f>D109+D147+D149</f>
        <v>1457364.4000000001</v>
      </c>
      <c r="E108" s="16">
        <f>E109+E147+E149</f>
        <v>1423351.7</v>
      </c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</row>
    <row r="109" spans="1:66" s="8" customFormat="1" ht="31.5" x14ac:dyDescent="0.25">
      <c r="A109" s="19" t="s">
        <v>185</v>
      </c>
      <c r="B109" s="20" t="s">
        <v>186</v>
      </c>
      <c r="C109" s="21">
        <f>C110+C114+C134+C142</f>
        <v>2306734.4000000004</v>
      </c>
      <c r="D109" s="21">
        <f>D114+D134+D142+D110+D147+D149</f>
        <v>1457364.4000000001</v>
      </c>
      <c r="E109" s="21">
        <f>E114+E134+E142+E110+E147+E149</f>
        <v>1423351.7</v>
      </c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</row>
    <row r="110" spans="1:66" s="8" customFormat="1" x14ac:dyDescent="0.25">
      <c r="A110" s="19" t="s">
        <v>187</v>
      </c>
      <c r="B110" s="20" t="s">
        <v>188</v>
      </c>
      <c r="C110" s="21">
        <f>C111+C113+C112</f>
        <v>268985.5</v>
      </c>
      <c r="D110" s="21">
        <f>D111+D113+D112</f>
        <v>269656.7</v>
      </c>
      <c r="E110" s="21">
        <f>E111+E113+E112</f>
        <v>269656.7</v>
      </c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</row>
    <row r="111" spans="1:66" s="22" customFormat="1" ht="47.25" hidden="1" x14ac:dyDescent="0.25">
      <c r="A111" s="23" t="s">
        <v>189</v>
      </c>
      <c r="B111" s="24" t="s">
        <v>190</v>
      </c>
      <c r="C111" s="28"/>
      <c r="D111" s="28"/>
      <c r="E111" s="28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  <c r="AM111" s="26"/>
      <c r="AN111" s="26"/>
      <c r="AO111" s="26"/>
      <c r="AP111" s="26"/>
      <c r="AQ111" s="26"/>
      <c r="AR111" s="26"/>
      <c r="AS111" s="26"/>
      <c r="AT111" s="26"/>
      <c r="AU111" s="26"/>
      <c r="AV111" s="26"/>
      <c r="AW111" s="26"/>
      <c r="AX111" s="26"/>
      <c r="AY111" s="26"/>
      <c r="AZ111" s="26"/>
      <c r="BA111" s="26"/>
      <c r="BB111" s="26"/>
      <c r="BC111" s="26"/>
      <c r="BD111" s="26"/>
      <c r="BE111" s="26"/>
      <c r="BF111" s="26"/>
      <c r="BG111" s="26"/>
      <c r="BH111" s="26"/>
      <c r="BI111" s="26"/>
      <c r="BJ111" s="26"/>
      <c r="BK111" s="26"/>
      <c r="BL111" s="26"/>
      <c r="BM111" s="26"/>
      <c r="BN111" s="26"/>
    </row>
    <row r="112" spans="1:66" s="22" customFormat="1" ht="36" customHeight="1" x14ac:dyDescent="0.25">
      <c r="A112" s="23" t="s">
        <v>191</v>
      </c>
      <c r="B112" s="24" t="s">
        <v>192</v>
      </c>
      <c r="C112" s="28">
        <v>530</v>
      </c>
      <c r="D112" s="28">
        <v>0</v>
      </c>
      <c r="E112" s="28">
        <v>0</v>
      </c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  <c r="AQ112" s="26"/>
      <c r="AR112" s="26"/>
      <c r="AS112" s="26"/>
      <c r="AT112" s="26"/>
      <c r="AU112" s="26"/>
      <c r="AV112" s="26"/>
      <c r="AW112" s="26"/>
      <c r="AX112" s="26"/>
      <c r="AY112" s="26"/>
      <c r="AZ112" s="26"/>
      <c r="BA112" s="26"/>
      <c r="BB112" s="26"/>
      <c r="BC112" s="26"/>
      <c r="BD112" s="26"/>
      <c r="BE112" s="26"/>
      <c r="BF112" s="26"/>
      <c r="BG112" s="26"/>
      <c r="BH112" s="26"/>
      <c r="BI112" s="26"/>
      <c r="BJ112" s="26"/>
      <c r="BK112" s="26"/>
      <c r="BL112" s="26"/>
      <c r="BM112" s="26"/>
      <c r="BN112" s="26"/>
    </row>
    <row r="113" spans="1:66" s="22" customFormat="1" ht="47.25" x14ac:dyDescent="0.25">
      <c r="A113" s="23" t="s">
        <v>193</v>
      </c>
      <c r="B113" s="24" t="s">
        <v>194</v>
      </c>
      <c r="C113" s="28">
        <v>268455.5</v>
      </c>
      <c r="D113" s="28">
        <v>269656.7</v>
      </c>
      <c r="E113" s="28">
        <v>269656.7</v>
      </c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  <c r="AL113" s="26"/>
      <c r="AM113" s="26"/>
      <c r="AN113" s="26"/>
      <c r="AO113" s="26"/>
      <c r="AP113" s="26"/>
      <c r="AQ113" s="26"/>
      <c r="AR113" s="26"/>
      <c r="AS113" s="26"/>
      <c r="AT113" s="26"/>
      <c r="AU113" s="26"/>
      <c r="AV113" s="26"/>
      <c r="AW113" s="26"/>
      <c r="AX113" s="26"/>
      <c r="AY113" s="26"/>
      <c r="AZ113" s="26"/>
      <c r="BA113" s="26"/>
      <c r="BB113" s="26"/>
      <c r="BC113" s="26"/>
      <c r="BD113" s="26"/>
      <c r="BE113" s="26"/>
      <c r="BF113" s="26"/>
      <c r="BG113" s="26"/>
      <c r="BH113" s="26"/>
      <c r="BI113" s="26"/>
      <c r="BJ113" s="26"/>
      <c r="BK113" s="26"/>
      <c r="BL113" s="26"/>
      <c r="BM113" s="26"/>
      <c r="BN113" s="26"/>
    </row>
    <row r="114" spans="1:66" s="8" customFormat="1" ht="31.5" x14ac:dyDescent="0.25">
      <c r="A114" s="19" t="s">
        <v>195</v>
      </c>
      <c r="B114" s="20" t="s">
        <v>196</v>
      </c>
      <c r="C114" s="35">
        <f>SUM(C115:C133)</f>
        <v>1351173.2000000002</v>
      </c>
      <c r="D114" s="35">
        <f>SUM(D115:D133)</f>
        <v>543737.5</v>
      </c>
      <c r="E114" s="35">
        <f>SUM(E115:E133)</f>
        <v>508457</v>
      </c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</row>
    <row r="115" spans="1:66" s="8" customFormat="1" ht="110.25" hidden="1" x14ac:dyDescent="0.25">
      <c r="A115" s="23" t="s">
        <v>197</v>
      </c>
      <c r="B115" s="36" t="s">
        <v>198</v>
      </c>
      <c r="C115" s="37"/>
      <c r="D115" s="37"/>
      <c r="E115" s="37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</row>
    <row r="116" spans="1:66" s="8" customFormat="1" ht="31.5" x14ac:dyDescent="0.25">
      <c r="A116" s="23" t="s">
        <v>199</v>
      </c>
      <c r="B116" s="36" t="s">
        <v>200</v>
      </c>
      <c r="C116" s="37">
        <v>260923.5</v>
      </c>
      <c r="D116" s="37">
        <v>177576.4</v>
      </c>
      <c r="E116" s="37">
        <v>22934</v>
      </c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</row>
    <row r="117" spans="1:66" s="8" customFormat="1" ht="94.5" hidden="1" x14ac:dyDescent="0.25">
      <c r="A117" s="23" t="s">
        <v>197</v>
      </c>
      <c r="B117" s="36" t="s">
        <v>201</v>
      </c>
      <c r="C117" s="37">
        <v>0</v>
      </c>
      <c r="D117" s="37">
        <v>0</v>
      </c>
      <c r="E117" s="37">
        <v>0</v>
      </c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</row>
    <row r="118" spans="1:66" s="8" customFormat="1" ht="78.75" hidden="1" x14ac:dyDescent="0.25">
      <c r="A118" s="23" t="s">
        <v>202</v>
      </c>
      <c r="B118" s="36" t="s">
        <v>203</v>
      </c>
      <c r="C118" s="37">
        <v>0</v>
      </c>
      <c r="D118" s="37">
        <v>0</v>
      </c>
      <c r="E118" s="37">
        <v>0</v>
      </c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</row>
    <row r="119" spans="1:66" s="8" customFormat="1" ht="78.75" hidden="1" x14ac:dyDescent="0.25">
      <c r="A119" s="23" t="s">
        <v>204</v>
      </c>
      <c r="B119" s="36" t="s">
        <v>205</v>
      </c>
      <c r="C119" s="37"/>
      <c r="D119" s="37"/>
      <c r="E119" s="37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</row>
    <row r="120" spans="1:66" s="8" customFormat="1" ht="63" hidden="1" x14ac:dyDescent="0.25">
      <c r="A120" s="23" t="s">
        <v>206</v>
      </c>
      <c r="B120" s="36" t="s">
        <v>207</v>
      </c>
      <c r="C120" s="37"/>
      <c r="D120" s="37"/>
      <c r="E120" s="37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</row>
    <row r="121" spans="1:66" s="8" customFormat="1" ht="31.5" hidden="1" x14ac:dyDescent="0.25">
      <c r="A121" s="23" t="s">
        <v>208</v>
      </c>
      <c r="B121" s="36" t="s">
        <v>209</v>
      </c>
      <c r="C121" s="37"/>
      <c r="D121" s="37"/>
      <c r="E121" s="37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</row>
    <row r="122" spans="1:66" s="8" customFormat="1" ht="47.25" x14ac:dyDescent="0.25">
      <c r="A122" s="23" t="s">
        <v>210</v>
      </c>
      <c r="B122" s="36" t="s">
        <v>211</v>
      </c>
      <c r="C122" s="37">
        <v>25997.3</v>
      </c>
      <c r="D122" s="37">
        <v>0</v>
      </c>
      <c r="E122" s="37">
        <v>0</v>
      </c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</row>
    <row r="123" spans="1:66" s="8" customFormat="1" ht="71.25" customHeight="1" x14ac:dyDescent="0.25">
      <c r="A123" s="23" t="s">
        <v>212</v>
      </c>
      <c r="B123" s="38" t="s">
        <v>213</v>
      </c>
      <c r="C123" s="37">
        <v>19924.2</v>
      </c>
      <c r="D123" s="37">
        <v>17585.099999999999</v>
      </c>
      <c r="E123" s="37">
        <v>16554.400000000001</v>
      </c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</row>
    <row r="124" spans="1:66" s="8" customFormat="1" ht="71.25" customHeight="1" x14ac:dyDescent="0.25">
      <c r="A124" s="23" t="s">
        <v>214</v>
      </c>
      <c r="B124" s="38" t="s">
        <v>215</v>
      </c>
      <c r="C124" s="37">
        <v>0</v>
      </c>
      <c r="D124" s="37">
        <v>50700.7</v>
      </c>
      <c r="E124" s="37">
        <v>0</v>
      </c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</row>
    <row r="125" spans="1:66" s="39" customFormat="1" ht="31.5" x14ac:dyDescent="0.25">
      <c r="A125" s="40" t="s">
        <v>216</v>
      </c>
      <c r="B125" s="38" t="s">
        <v>217</v>
      </c>
      <c r="C125" s="37">
        <v>0</v>
      </c>
      <c r="D125" s="37">
        <v>677.7</v>
      </c>
      <c r="E125" s="37">
        <v>677.7</v>
      </c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  <c r="AW125" s="17"/>
      <c r="AX125" s="17"/>
      <c r="AY125" s="17"/>
      <c r="AZ125" s="17"/>
      <c r="BA125" s="17"/>
      <c r="BB125" s="17"/>
      <c r="BC125" s="17"/>
      <c r="BD125" s="17"/>
      <c r="BE125" s="17"/>
      <c r="BF125" s="17"/>
      <c r="BG125" s="17"/>
      <c r="BH125" s="17"/>
      <c r="BI125" s="17"/>
      <c r="BJ125" s="17"/>
      <c r="BK125" s="17"/>
      <c r="BL125" s="17"/>
      <c r="BM125" s="17"/>
      <c r="BN125" s="17"/>
    </row>
    <row r="126" spans="1:66" s="39" customFormat="1" ht="31.5" hidden="1" x14ac:dyDescent="0.25">
      <c r="A126" s="40" t="s">
        <v>218</v>
      </c>
      <c r="B126" s="38" t="s">
        <v>219</v>
      </c>
      <c r="C126" s="37">
        <v>0</v>
      </c>
      <c r="D126" s="37">
        <v>0</v>
      </c>
      <c r="E126" s="37">
        <v>0</v>
      </c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  <c r="AW126" s="17"/>
      <c r="AX126" s="17"/>
      <c r="AY126" s="17"/>
      <c r="AZ126" s="17"/>
      <c r="BA126" s="17"/>
      <c r="BB126" s="17"/>
      <c r="BC126" s="17"/>
      <c r="BD126" s="17"/>
      <c r="BE126" s="17"/>
      <c r="BF126" s="17"/>
      <c r="BG126" s="17"/>
      <c r="BH126" s="17"/>
      <c r="BI126" s="17"/>
      <c r="BJ126" s="17"/>
      <c r="BK126" s="17"/>
      <c r="BL126" s="17"/>
      <c r="BM126" s="17"/>
      <c r="BN126" s="17"/>
    </row>
    <row r="127" spans="1:66" s="39" customFormat="1" ht="31.5" x14ac:dyDescent="0.25">
      <c r="A127" s="40" t="s">
        <v>220</v>
      </c>
      <c r="B127" s="38" t="s">
        <v>221</v>
      </c>
      <c r="C127" s="37">
        <v>3617</v>
      </c>
      <c r="D127" s="37">
        <v>0</v>
      </c>
      <c r="E127" s="37">
        <v>4202.5</v>
      </c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  <c r="AU127" s="17"/>
      <c r="AV127" s="17"/>
      <c r="AW127" s="17"/>
      <c r="AX127" s="17"/>
      <c r="AY127" s="17"/>
      <c r="AZ127" s="17"/>
      <c r="BA127" s="17"/>
      <c r="BB127" s="17"/>
      <c r="BC127" s="17"/>
      <c r="BD127" s="17"/>
      <c r="BE127" s="17"/>
      <c r="BF127" s="17"/>
      <c r="BG127" s="17"/>
      <c r="BH127" s="17"/>
      <c r="BI127" s="17"/>
      <c r="BJ127" s="17"/>
      <c r="BK127" s="17"/>
      <c r="BL127" s="17"/>
      <c r="BM127" s="17"/>
      <c r="BN127" s="17"/>
    </row>
    <row r="128" spans="1:66" s="8" customFormat="1" ht="31.5" x14ac:dyDescent="0.25">
      <c r="A128" s="23" t="s">
        <v>222</v>
      </c>
      <c r="B128" s="36" t="s">
        <v>223</v>
      </c>
      <c r="C128" s="37">
        <v>5922</v>
      </c>
      <c r="D128" s="37">
        <v>5690.3</v>
      </c>
      <c r="E128" s="37">
        <v>5463.5</v>
      </c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</row>
    <row r="129" spans="1:66" s="8" customFormat="1" ht="47.25" x14ac:dyDescent="0.25">
      <c r="A129" s="23" t="s">
        <v>224</v>
      </c>
      <c r="B129" s="36" t="s">
        <v>225</v>
      </c>
      <c r="C129" s="37">
        <v>184.8</v>
      </c>
      <c r="D129" s="37">
        <v>0</v>
      </c>
      <c r="E129" s="37">
        <v>0</v>
      </c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</row>
    <row r="130" spans="1:66" s="8" customFormat="1" ht="47.25" x14ac:dyDescent="0.25">
      <c r="A130" s="23" t="s">
        <v>226</v>
      </c>
      <c r="B130" s="36" t="s">
        <v>227</v>
      </c>
      <c r="C130" s="37">
        <v>261</v>
      </c>
      <c r="D130" s="37">
        <v>0</v>
      </c>
      <c r="E130" s="37">
        <v>0</v>
      </c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</row>
    <row r="131" spans="1:66" s="8" customFormat="1" ht="31.5" x14ac:dyDescent="0.25">
      <c r="A131" s="23" t="s">
        <v>228</v>
      </c>
      <c r="B131" s="36" t="s">
        <v>229</v>
      </c>
      <c r="C131" s="37">
        <v>329934</v>
      </c>
      <c r="D131" s="37">
        <v>0</v>
      </c>
      <c r="E131" s="37">
        <v>138086.9</v>
      </c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</row>
    <row r="132" spans="1:66" s="8" customFormat="1" ht="47.25" x14ac:dyDescent="0.25">
      <c r="A132" s="23" t="s">
        <v>230</v>
      </c>
      <c r="B132" s="36" t="s">
        <v>231</v>
      </c>
      <c r="C132" s="37">
        <v>0</v>
      </c>
      <c r="D132" s="37">
        <v>12000</v>
      </c>
      <c r="E132" s="37">
        <v>0</v>
      </c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</row>
    <row r="133" spans="1:66" s="8" customFormat="1" x14ac:dyDescent="0.25">
      <c r="A133" s="23" t="s">
        <v>232</v>
      </c>
      <c r="B133" s="24" t="s">
        <v>233</v>
      </c>
      <c r="C133" s="37">
        <v>704409.4</v>
      </c>
      <c r="D133" s="37">
        <v>279507.3</v>
      </c>
      <c r="E133" s="37">
        <v>320538</v>
      </c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</row>
    <row r="134" spans="1:66" s="8" customFormat="1" x14ac:dyDescent="0.25">
      <c r="A134" s="19" t="s">
        <v>234</v>
      </c>
      <c r="B134" s="20" t="s">
        <v>235</v>
      </c>
      <c r="C134" s="35">
        <f>SUM(C135:C141)</f>
        <v>658371</v>
      </c>
      <c r="D134" s="35">
        <f>SUM(D135:D141)</f>
        <v>642614.20000000007</v>
      </c>
      <c r="E134" s="35">
        <f>SUM(E135:E141)</f>
        <v>643882</v>
      </c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</row>
    <row r="135" spans="1:66" s="22" customFormat="1" ht="38.25" customHeight="1" x14ac:dyDescent="0.25">
      <c r="A135" s="23" t="s">
        <v>236</v>
      </c>
      <c r="B135" s="24" t="s">
        <v>237</v>
      </c>
      <c r="C135" s="37">
        <v>611701.9</v>
      </c>
      <c r="D135" s="37">
        <v>595511</v>
      </c>
      <c r="E135" s="37">
        <v>596451.80000000005</v>
      </c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  <c r="AL135" s="26"/>
      <c r="AM135" s="26"/>
      <c r="AN135" s="26"/>
      <c r="AO135" s="26"/>
      <c r="AP135" s="26"/>
      <c r="AQ135" s="26"/>
      <c r="AR135" s="26"/>
      <c r="AS135" s="26"/>
      <c r="AT135" s="26"/>
      <c r="AU135" s="26"/>
      <c r="AV135" s="26"/>
      <c r="AW135" s="26"/>
      <c r="AX135" s="26"/>
      <c r="AY135" s="26"/>
      <c r="AZ135" s="26"/>
      <c r="BA135" s="26"/>
      <c r="BB135" s="26"/>
      <c r="BC135" s="26"/>
      <c r="BD135" s="26"/>
      <c r="BE135" s="26"/>
      <c r="BF135" s="26"/>
      <c r="BG135" s="26"/>
      <c r="BH135" s="26"/>
      <c r="BI135" s="26"/>
      <c r="BJ135" s="26"/>
      <c r="BK135" s="26"/>
      <c r="BL135" s="26"/>
      <c r="BM135" s="26"/>
      <c r="BN135" s="26"/>
    </row>
    <row r="136" spans="1:66" s="22" customFormat="1" ht="63" x14ac:dyDescent="0.25">
      <c r="A136" s="23" t="s">
        <v>238</v>
      </c>
      <c r="B136" s="24" t="s">
        <v>239</v>
      </c>
      <c r="C136" s="37">
        <v>5.5</v>
      </c>
      <c r="D136" s="37">
        <v>36.4</v>
      </c>
      <c r="E136" s="37">
        <v>5.4</v>
      </c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  <c r="AM136" s="26"/>
      <c r="AN136" s="26"/>
      <c r="AO136" s="26"/>
      <c r="AP136" s="26"/>
      <c r="AQ136" s="26"/>
      <c r="AR136" s="26"/>
      <c r="AS136" s="26"/>
      <c r="AT136" s="26"/>
      <c r="AU136" s="26"/>
      <c r="AV136" s="26"/>
      <c r="AW136" s="26"/>
      <c r="AX136" s="26"/>
      <c r="AY136" s="26"/>
      <c r="AZ136" s="26"/>
      <c r="BA136" s="26"/>
      <c r="BB136" s="26"/>
      <c r="BC136" s="26"/>
      <c r="BD136" s="26"/>
      <c r="BE136" s="26"/>
      <c r="BF136" s="26"/>
      <c r="BG136" s="26"/>
      <c r="BH136" s="26"/>
      <c r="BI136" s="26"/>
      <c r="BJ136" s="26"/>
      <c r="BK136" s="26"/>
      <c r="BL136" s="26"/>
      <c r="BM136" s="26"/>
      <c r="BN136" s="26"/>
    </row>
    <row r="137" spans="1:66" s="22" customFormat="1" ht="110.25" hidden="1" x14ac:dyDescent="0.25">
      <c r="A137" s="23" t="s">
        <v>240</v>
      </c>
      <c r="B137" s="24" t="s">
        <v>241</v>
      </c>
      <c r="C137" s="37"/>
      <c r="D137" s="37"/>
      <c r="E137" s="37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  <c r="AM137" s="26"/>
      <c r="AN137" s="26"/>
      <c r="AO137" s="26"/>
      <c r="AP137" s="26"/>
      <c r="AQ137" s="26"/>
      <c r="AR137" s="26"/>
      <c r="AS137" s="26"/>
      <c r="AT137" s="26"/>
      <c r="AU137" s="26"/>
      <c r="AV137" s="26"/>
      <c r="AW137" s="26"/>
      <c r="AX137" s="26"/>
      <c r="AY137" s="26"/>
      <c r="AZ137" s="26"/>
      <c r="BA137" s="26"/>
      <c r="BB137" s="26"/>
      <c r="BC137" s="26"/>
      <c r="BD137" s="26"/>
      <c r="BE137" s="26"/>
      <c r="BF137" s="26"/>
      <c r="BG137" s="26"/>
      <c r="BH137" s="26"/>
      <c r="BI137" s="26"/>
      <c r="BJ137" s="26"/>
      <c r="BK137" s="26"/>
      <c r="BL137" s="26"/>
      <c r="BM137" s="26"/>
      <c r="BN137" s="26"/>
    </row>
    <row r="138" spans="1:66" s="22" customFormat="1" ht="78.75" hidden="1" x14ac:dyDescent="0.25">
      <c r="A138" s="23" t="s">
        <v>242</v>
      </c>
      <c r="B138" s="24" t="s">
        <v>243</v>
      </c>
      <c r="C138" s="37"/>
      <c r="D138" s="37"/>
      <c r="E138" s="37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  <c r="AW138" s="26"/>
      <c r="AX138" s="26"/>
      <c r="AY138" s="26"/>
      <c r="AZ138" s="26"/>
      <c r="BA138" s="26"/>
      <c r="BB138" s="26"/>
      <c r="BC138" s="26"/>
      <c r="BD138" s="26"/>
      <c r="BE138" s="26"/>
      <c r="BF138" s="26"/>
      <c r="BG138" s="26"/>
      <c r="BH138" s="26"/>
      <c r="BI138" s="26"/>
      <c r="BJ138" s="26"/>
      <c r="BK138" s="26"/>
      <c r="BL138" s="26"/>
      <c r="BM138" s="26"/>
      <c r="BN138" s="26"/>
    </row>
    <row r="139" spans="1:66" s="22" customFormat="1" ht="63" x14ac:dyDescent="0.25">
      <c r="A139" s="23" t="s">
        <v>244</v>
      </c>
      <c r="B139" s="24" t="s">
        <v>245</v>
      </c>
      <c r="C139" s="37">
        <v>3297</v>
      </c>
      <c r="D139" s="37">
        <v>3347</v>
      </c>
      <c r="E139" s="37">
        <v>3407.6</v>
      </c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  <c r="AT139" s="26"/>
      <c r="AU139" s="26"/>
      <c r="AV139" s="26"/>
      <c r="AW139" s="26"/>
      <c r="AX139" s="26"/>
      <c r="AY139" s="26"/>
      <c r="AZ139" s="26"/>
      <c r="BA139" s="26"/>
      <c r="BB139" s="26"/>
      <c r="BC139" s="26"/>
      <c r="BD139" s="26"/>
      <c r="BE139" s="26"/>
      <c r="BF139" s="26"/>
      <c r="BG139" s="26"/>
      <c r="BH139" s="26"/>
      <c r="BI139" s="26"/>
      <c r="BJ139" s="26"/>
      <c r="BK139" s="26"/>
      <c r="BL139" s="26"/>
      <c r="BM139" s="26"/>
      <c r="BN139" s="26"/>
    </row>
    <row r="140" spans="1:66" s="22" customFormat="1" ht="110.25" x14ac:dyDescent="0.25">
      <c r="A140" s="23" t="s">
        <v>246</v>
      </c>
      <c r="B140" s="24" t="s">
        <v>247</v>
      </c>
      <c r="C140" s="37">
        <v>39308.400000000001</v>
      </c>
      <c r="D140" s="37">
        <v>39667.300000000003</v>
      </c>
      <c r="E140" s="37">
        <v>39964.699999999997</v>
      </c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  <c r="AT140" s="26"/>
      <c r="AU140" s="26"/>
      <c r="AV140" s="26"/>
      <c r="AW140" s="26"/>
      <c r="AX140" s="26"/>
      <c r="AY140" s="26"/>
      <c r="AZ140" s="26"/>
      <c r="BA140" s="26"/>
      <c r="BB140" s="26"/>
      <c r="BC140" s="26"/>
      <c r="BD140" s="26"/>
      <c r="BE140" s="26"/>
      <c r="BF140" s="26"/>
      <c r="BG140" s="26"/>
      <c r="BH140" s="26"/>
      <c r="BI140" s="26"/>
      <c r="BJ140" s="26"/>
      <c r="BK140" s="26"/>
      <c r="BL140" s="26"/>
      <c r="BM140" s="26"/>
      <c r="BN140" s="26"/>
    </row>
    <row r="141" spans="1:66" s="22" customFormat="1" ht="30.75" customHeight="1" x14ac:dyDescent="0.25">
      <c r="A141" s="23" t="s">
        <v>248</v>
      </c>
      <c r="B141" s="24" t="s">
        <v>249</v>
      </c>
      <c r="C141" s="37">
        <v>4058.2</v>
      </c>
      <c r="D141" s="37">
        <v>4052.5</v>
      </c>
      <c r="E141" s="37">
        <v>4052.5</v>
      </c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  <c r="AW141" s="26"/>
      <c r="AX141" s="26"/>
      <c r="AY141" s="26"/>
      <c r="AZ141" s="26"/>
      <c r="BA141" s="26"/>
      <c r="BB141" s="26"/>
      <c r="BC141" s="26"/>
      <c r="BD141" s="26"/>
      <c r="BE141" s="26"/>
      <c r="BF141" s="26"/>
      <c r="BG141" s="26"/>
      <c r="BH141" s="26"/>
      <c r="BI141" s="26"/>
      <c r="BJ141" s="26"/>
      <c r="BK141" s="26"/>
      <c r="BL141" s="26"/>
      <c r="BM141" s="26"/>
      <c r="BN141" s="26"/>
    </row>
    <row r="142" spans="1:66" s="8" customFormat="1" ht="27.75" customHeight="1" x14ac:dyDescent="0.25">
      <c r="A142" s="19" t="s">
        <v>250</v>
      </c>
      <c r="B142" s="20" t="s">
        <v>251</v>
      </c>
      <c r="C142" s="21">
        <f>C143+C144+C146+C145</f>
        <v>28204.7</v>
      </c>
      <c r="D142" s="21">
        <f>D143+D144+D146+D145</f>
        <v>1356</v>
      </c>
      <c r="E142" s="21">
        <f>E143+E144+E146+E145</f>
        <v>1356</v>
      </c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</row>
    <row r="143" spans="1:66" s="8" customFormat="1" ht="63" x14ac:dyDescent="0.25">
      <c r="A143" s="23" t="s">
        <v>252</v>
      </c>
      <c r="B143" s="24" t="s">
        <v>253</v>
      </c>
      <c r="C143" s="25">
        <f>21553.9+4055.3</f>
        <v>25609.200000000001</v>
      </c>
      <c r="D143" s="28">
        <v>0</v>
      </c>
      <c r="E143" s="28">
        <v>0</v>
      </c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</row>
    <row r="144" spans="1:66" s="8" customFormat="1" ht="141.75" x14ac:dyDescent="0.25">
      <c r="A144" s="23" t="s">
        <v>254</v>
      </c>
      <c r="B144" s="24" t="s">
        <v>255</v>
      </c>
      <c r="C144" s="37">
        <v>1356</v>
      </c>
      <c r="D144" s="37">
        <v>1356</v>
      </c>
      <c r="E144" s="37">
        <v>1356</v>
      </c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</row>
    <row r="145" spans="1:66" s="8" customFormat="1" ht="33.75" customHeight="1" x14ac:dyDescent="0.25">
      <c r="A145" s="23" t="s">
        <v>256</v>
      </c>
      <c r="B145" s="24" t="s">
        <v>257</v>
      </c>
      <c r="C145" s="37">
        <v>200</v>
      </c>
      <c r="D145" s="37">
        <v>0</v>
      </c>
      <c r="E145" s="37">
        <v>0</v>
      </c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</row>
    <row r="146" spans="1:66" s="22" customFormat="1" ht="31.5" x14ac:dyDescent="0.25">
      <c r="A146" s="23" t="s">
        <v>258</v>
      </c>
      <c r="B146" s="36" t="s">
        <v>259</v>
      </c>
      <c r="C146" s="28">
        <v>1039.5</v>
      </c>
      <c r="D146" s="28">
        <v>0</v>
      </c>
      <c r="E146" s="28">
        <v>0</v>
      </c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  <c r="AL146" s="26"/>
      <c r="AM146" s="26"/>
      <c r="AN146" s="26"/>
      <c r="AO146" s="26"/>
      <c r="AP146" s="26"/>
      <c r="AQ146" s="26"/>
      <c r="AR146" s="26"/>
      <c r="AS146" s="26"/>
      <c r="AT146" s="26"/>
      <c r="AU146" s="26"/>
      <c r="AV146" s="26"/>
      <c r="AW146" s="26"/>
      <c r="AX146" s="26"/>
      <c r="AY146" s="26"/>
      <c r="AZ146" s="26"/>
      <c r="BA146" s="26"/>
      <c r="BB146" s="26"/>
      <c r="BC146" s="26"/>
      <c r="BD146" s="26"/>
      <c r="BE146" s="26"/>
      <c r="BF146" s="26"/>
      <c r="BG146" s="26"/>
      <c r="BH146" s="26"/>
      <c r="BI146" s="26"/>
      <c r="BJ146" s="26"/>
      <c r="BK146" s="26"/>
      <c r="BL146" s="26"/>
      <c r="BM146" s="26"/>
      <c r="BN146" s="26"/>
    </row>
    <row r="147" spans="1:66" s="8" customFormat="1" ht="31.5" hidden="1" x14ac:dyDescent="0.25">
      <c r="A147" s="19" t="s">
        <v>260</v>
      </c>
      <c r="B147" s="20" t="s">
        <v>261</v>
      </c>
      <c r="C147" s="21">
        <f>C148</f>
        <v>0</v>
      </c>
      <c r="D147" s="21">
        <f>D148</f>
        <v>0</v>
      </c>
      <c r="E147" s="21">
        <f>E148</f>
        <v>0</v>
      </c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</row>
    <row r="148" spans="1:66" s="8" customFormat="1" ht="47.25" hidden="1" x14ac:dyDescent="0.25">
      <c r="A148" s="23" t="s">
        <v>262</v>
      </c>
      <c r="B148" s="24" t="s">
        <v>263</v>
      </c>
      <c r="C148" s="28"/>
      <c r="D148" s="28"/>
      <c r="E148" s="28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</row>
    <row r="149" spans="1:66" s="8" customFormat="1" ht="31.5" hidden="1" x14ac:dyDescent="0.25">
      <c r="A149" s="19" t="s">
        <v>264</v>
      </c>
      <c r="B149" s="20" t="s">
        <v>265</v>
      </c>
      <c r="C149" s="21">
        <f>C150</f>
        <v>0</v>
      </c>
      <c r="D149" s="21">
        <f>D150</f>
        <v>0</v>
      </c>
      <c r="E149" s="21">
        <f>E150</f>
        <v>0</v>
      </c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</row>
    <row r="150" spans="1:66" s="8" customFormat="1" ht="47.25" hidden="1" x14ac:dyDescent="0.25">
      <c r="A150" s="23" t="s">
        <v>266</v>
      </c>
      <c r="B150" s="24" t="s">
        <v>267</v>
      </c>
      <c r="C150" s="25"/>
      <c r="D150" s="28"/>
      <c r="E150" s="28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</row>
    <row r="151" spans="1:66" s="8" customFormat="1" x14ac:dyDescent="0.25">
      <c r="A151" s="47" t="s">
        <v>268</v>
      </c>
      <c r="B151" s="48"/>
      <c r="C151" s="16">
        <f>C108</f>
        <v>2306734.4000000004</v>
      </c>
      <c r="D151" s="16">
        <f>D108</f>
        <v>1457364.4000000001</v>
      </c>
      <c r="E151" s="16">
        <f>E108</f>
        <v>1423351.7</v>
      </c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</row>
    <row r="152" spans="1:66" s="8" customFormat="1" ht="27.75" customHeight="1" x14ac:dyDescent="0.25">
      <c r="A152" s="45" t="s">
        <v>269</v>
      </c>
      <c r="B152" s="46"/>
      <c r="C152" s="41">
        <f>C107+C108</f>
        <v>3004325.0000000005</v>
      </c>
      <c r="D152" s="41">
        <f>D107+D108</f>
        <v>2181194.4000000004</v>
      </c>
      <c r="E152" s="41">
        <f>E107+E108</f>
        <v>2187764.7000000002</v>
      </c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</row>
    <row r="154" spans="1:66" x14ac:dyDescent="0.25">
      <c r="D154" s="4"/>
      <c r="E154" s="4"/>
    </row>
    <row r="155" spans="1:66" x14ac:dyDescent="0.25">
      <c r="D155" s="4"/>
      <c r="E155" s="4"/>
      <c r="F155" s="4"/>
    </row>
  </sheetData>
  <mergeCells count="9">
    <mergeCell ref="C1:E1"/>
    <mergeCell ref="C2:E2"/>
    <mergeCell ref="A4:E4"/>
    <mergeCell ref="A152:B152"/>
    <mergeCell ref="A107:B107"/>
    <mergeCell ref="A6:A8"/>
    <mergeCell ref="B6:B8"/>
    <mergeCell ref="A151:B151"/>
    <mergeCell ref="C6:E7"/>
  </mergeCells>
  <pageMargins left="0.98425197601318404" right="0.39370077848434398" top="0.39370077848434398" bottom="0.39370077848434398" header="0.27559053897857699" footer="0"/>
  <pageSetup paperSize="9" fitToHeight="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peb</dc:creator>
  <cp:lastModifiedBy>BOD</cp:lastModifiedBy>
  <dcterms:created xsi:type="dcterms:W3CDTF">2025-04-01T12:11:14Z</dcterms:created>
  <dcterms:modified xsi:type="dcterms:W3CDTF">2025-04-10T12:03:30Z</dcterms:modified>
</cp:coreProperties>
</file>